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2110" windowHeight="9555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</sheets>
  <calcPr calcId="124519"/>
</workbook>
</file>

<file path=xl/calcChain.xml><?xml version="1.0" encoding="utf-8"?>
<calcChain xmlns="http://schemas.openxmlformats.org/spreadsheetml/2006/main">
  <c r="Z21" i="1"/>
  <c r="Z13"/>
  <c r="Z8"/>
  <c r="Y21"/>
  <c r="D21" i="9"/>
  <c r="E21" s="1"/>
  <c r="D21" i="8"/>
  <c r="E21" s="1"/>
  <c r="H23" i="1"/>
  <c r="F23" i="7"/>
  <c r="D23"/>
  <c r="L21" i="6"/>
  <c r="I22"/>
  <c r="D22"/>
  <c r="C9"/>
  <c r="F9" i="5"/>
  <c r="D9"/>
  <c r="E25" i="3"/>
  <c r="D24"/>
  <c r="D23"/>
  <c r="D22"/>
  <c r="D21"/>
  <c r="D20"/>
  <c r="D19"/>
  <c r="D18"/>
  <c r="D16"/>
  <c r="D15"/>
  <c r="D14"/>
  <c r="D13"/>
  <c r="E9" i="4"/>
  <c r="D17" i="3"/>
  <c r="D12"/>
  <c r="X13" i="1"/>
  <c r="X21" s="1"/>
  <c r="M21"/>
  <c r="J8"/>
  <c r="X8" s="1"/>
  <c r="D26"/>
  <c r="D25" i="3" l="1"/>
</calcChain>
</file>

<file path=xl/sharedStrings.xml><?xml version="1.0" encoding="utf-8"?>
<sst xmlns="http://schemas.openxmlformats.org/spreadsheetml/2006/main" count="199" uniqueCount="65">
  <si>
    <t>-En millones de dólares corrientes-</t>
  </si>
  <si>
    <t>2003</t>
  </si>
  <si>
    <t>Exportaciones</t>
  </si>
  <si>
    <t>Productos primarios</t>
  </si>
  <si>
    <t>Manufacturas de origen agropecuario</t>
  </si>
  <si>
    <t>Manufacturas de origen industrial</t>
  </si>
  <si>
    <t>Combustibles y energía</t>
  </si>
  <si>
    <t>Importaciones</t>
  </si>
  <si>
    <t>68.514.</t>
  </si>
  <si>
    <t>Bienes de capital</t>
  </si>
  <si>
    <t>Bienes intermedios</t>
  </si>
  <si>
    <t>Combustibles y Energía</t>
  </si>
  <si>
    <t>Piezas y accesorios para bienes de capital</t>
  </si>
  <si>
    <t>Bienes de consumo</t>
  </si>
  <si>
    <t>Vehículo Automotor</t>
  </si>
  <si>
    <t>Resto</t>
  </si>
  <si>
    <t>SUPERAVIT COMERCIAL</t>
  </si>
  <si>
    <t>Exportaciones e Importaciones de Mercaderías de Argentina 2000- septiembre 2021</t>
  </si>
  <si>
    <t>EXPORTACIONES EN PORCENTAJES S/TOTAL</t>
  </si>
  <si>
    <t>2003-2015</t>
  </si>
  <si>
    <t>2016-2019</t>
  </si>
  <si>
    <t>2020-2021</t>
  </si>
  <si>
    <t xml:space="preserve">Fuente:  INDEC </t>
  </si>
  <si>
    <t>Acumulado</t>
  </si>
  <si>
    <t>Se observa que las exportaciones de productos primarios crecen su participación de 21,91% en el  período 2003-2015 a</t>
  </si>
  <si>
    <t>COMERCIO EXTERIOR ARGENTINO 2000-2021</t>
  </si>
  <si>
    <t>2000-2021</t>
  </si>
  <si>
    <t>Las MOA igual de 35,29% a 38,011% y 39,71% respectivamente.</t>
  </si>
  <si>
    <t>Cuando en el período 2003-2015 representaban el 57,2% de las ventas externas</t>
  </si>
  <si>
    <t>Exportaciones e Importaciones de Mercaderías de Argentina 2000- 2021</t>
  </si>
  <si>
    <t>25,41% en 2016-2019 y a 28,64% en 2020-2021</t>
  </si>
  <si>
    <t>Los productos primarios y las MOA representan el  68,35%  de las exportaciones  en 2020-2021</t>
  </si>
  <si>
    <t>Fuente:  Indec</t>
  </si>
  <si>
    <t>Años</t>
  </si>
  <si>
    <t>Fuente INDEC</t>
  </si>
  <si>
    <t>1er Cuatrim. 2022</t>
  </si>
  <si>
    <t>Nota en  porcentaje y el Primer Cuatrimestre 2022 en millones de dólares</t>
  </si>
  <si>
    <t>Fuente:  INDEC</t>
  </si>
  <si>
    <t>EXPORTACIONES</t>
  </si>
  <si>
    <t>Nota:  En millones de dólares corrientes</t>
  </si>
  <si>
    <t xml:space="preserve">COMERCIO EXTERIOR ARGENTINO </t>
  </si>
  <si>
    <t>Ene-Mayo</t>
  </si>
  <si>
    <t>Incremento</t>
  </si>
  <si>
    <t>2022/2021</t>
  </si>
  <si>
    <t>El 85% de nuestras importaciones son bienes de capital, bienes intermedios, combustibles y accesorios para bienes de capital. Los bienes de consumo (productos listos para la venta) representan el 11 % de las importaciones en 2022.</t>
  </si>
  <si>
    <t>Observando los primeros cincomeses del año 2022</t>
  </si>
  <si>
    <t>Exportaciones e Importaciones de Mercaderías de Argentina 2000- mayo 2022</t>
  </si>
  <si>
    <t>1er Sem.2022</t>
  </si>
  <si>
    <t>Nota: 1er. Semeste 2022 en millones de dólares</t>
  </si>
  <si>
    <t>Fuente:  Comercio exterior Argentino - INDEC</t>
  </si>
  <si>
    <t>El superávit comercial del primer semestre 2022  fue de 3.093 millones de dólares</t>
  </si>
  <si>
    <t>1er. Sem.2022</t>
  </si>
  <si>
    <t>Las MOI descienden en iguales períodos de 32,60% a 31,24% ,a solo el 25,04% en 2020-2021  y del 24,98% en el primer semestre 2022(Y ello es básicamente por la industria automotriz,</t>
  </si>
  <si>
    <t xml:space="preserve"> se hacen más partes en la Argentina por que la mano de obra del sector, es más barata que en Brasil) .</t>
  </si>
  <si>
    <t>8 meses 22</t>
  </si>
  <si>
    <t>16.680.</t>
  </si>
  <si>
    <t>COMERCIO EXTERIOR ARGENTINO 2003 - agosto 2022</t>
  </si>
  <si>
    <t>COMERCIO EXTERIOR ARGENTINO 2020 - agosto 2022</t>
  </si>
  <si>
    <t xml:space="preserve">Fuente: INDEC </t>
  </si>
  <si>
    <t>COMERCIO EXTERIOR ARGENTINO 2020 - SEPTIEMBRE 2022</t>
  </si>
  <si>
    <t>9 meses 2022</t>
  </si>
  <si>
    <t>Fuente: Intercambio Comercial Argentino - INDEC</t>
  </si>
  <si>
    <t>COMERCIO EXTERIOR ARGENTINO 2020 - OCTUBRE  2022</t>
  </si>
  <si>
    <t>10 meses 2022</t>
  </si>
  <si>
    <t>2000- 10 meses 2022</t>
  </si>
</sst>
</file>

<file path=xl/styles.xml><?xml version="1.0" encoding="utf-8"?>
<styleSheet xmlns="http://schemas.openxmlformats.org/spreadsheetml/2006/main">
  <numFmts count="1">
    <numFmt numFmtId="164" formatCode="0.0%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1A1A1A"/>
      <name val="Roboto"/>
    </font>
    <font>
      <b/>
      <sz val="11"/>
      <color rgb="FF1A1A1A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Times New Roman"/>
      <family val="1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justify"/>
    </xf>
    <xf numFmtId="3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/>
    </xf>
    <xf numFmtId="3" fontId="4" fillId="0" borderId="0" xfId="0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justify"/>
    </xf>
    <xf numFmtId="10" fontId="0" fillId="0" borderId="0" xfId="0" applyNumberFormat="1"/>
    <xf numFmtId="0" fontId="4" fillId="0" borderId="0" xfId="0" applyFont="1" applyBorder="1" applyAlignment="1">
      <alignment horizontal="justify"/>
    </xf>
    <xf numFmtId="0" fontId="1" fillId="0" borderId="0" xfId="0" applyFont="1" applyAlignment="1"/>
    <xf numFmtId="10" fontId="1" fillId="0" borderId="0" xfId="0" applyNumberFormat="1" applyFont="1" applyAlignment="1">
      <alignment horizontal="center"/>
    </xf>
    <xf numFmtId="10" fontId="1" fillId="0" borderId="1" xfId="0" applyNumberFormat="1" applyFont="1" applyBorder="1"/>
    <xf numFmtId="0" fontId="4" fillId="0" borderId="4" xfId="0" applyFont="1" applyBorder="1" applyAlignment="1">
      <alignment horizontal="justify"/>
    </xf>
    <xf numFmtId="10" fontId="1" fillId="0" borderId="7" xfId="0" applyNumberFormat="1" applyFont="1" applyBorder="1"/>
    <xf numFmtId="10" fontId="1" fillId="0" borderId="6" xfId="0" applyNumberFormat="1" applyFont="1" applyBorder="1"/>
    <xf numFmtId="10" fontId="1" fillId="0" borderId="5" xfId="0" applyNumberFormat="1" applyFont="1" applyBorder="1"/>
    <xf numFmtId="0" fontId="7" fillId="0" borderId="3" xfId="0" applyFont="1" applyBorder="1" applyAlignment="1">
      <alignment horizontal="justify"/>
    </xf>
    <xf numFmtId="10" fontId="1" fillId="0" borderId="8" xfId="0" applyNumberFormat="1" applyFont="1" applyBorder="1"/>
    <xf numFmtId="10" fontId="1" fillId="0" borderId="11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3" fontId="11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justify"/>
    </xf>
    <xf numFmtId="3" fontId="10" fillId="0" borderId="1" xfId="0" applyNumberFormat="1" applyFont="1" applyBorder="1"/>
    <xf numFmtId="0" fontId="4" fillId="0" borderId="0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wrapText="1"/>
    </xf>
    <xf numFmtId="10" fontId="1" fillId="0" borderId="1" xfId="0" applyNumberFormat="1" applyFont="1" applyFill="1" applyBorder="1"/>
    <xf numFmtId="3" fontId="1" fillId="0" borderId="5" xfId="0" applyNumberFormat="1" applyFont="1" applyBorder="1"/>
    <xf numFmtId="10" fontId="1" fillId="0" borderId="8" xfId="0" applyNumberFormat="1" applyFont="1" applyFill="1" applyBorder="1"/>
    <xf numFmtId="3" fontId="1" fillId="0" borderId="11" xfId="0" applyNumberFormat="1" applyFont="1" applyBorder="1"/>
    <xf numFmtId="0" fontId="4" fillId="0" borderId="14" xfId="0" applyFont="1" applyBorder="1" applyAlignment="1">
      <alignment horizontal="justify"/>
    </xf>
    <xf numFmtId="10" fontId="1" fillId="0" borderId="15" xfId="0" applyNumberFormat="1" applyFont="1" applyBorder="1"/>
    <xf numFmtId="3" fontId="1" fillId="0" borderId="16" xfId="0" applyNumberFormat="1" applyFont="1" applyBorder="1"/>
    <xf numFmtId="0" fontId="1" fillId="0" borderId="4" xfId="0" applyFont="1" applyBorder="1"/>
    <xf numFmtId="0" fontId="1" fillId="0" borderId="7" xfId="0" applyFont="1" applyBorder="1" applyAlignment="1">
      <alignment horizontal="center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justify" wrapText="1"/>
    </xf>
    <xf numFmtId="0" fontId="2" fillId="0" borderId="7" xfId="0" applyFont="1" applyFill="1" applyBorder="1" applyAlignment="1">
      <alignment horizontal="center"/>
    </xf>
    <xf numFmtId="0" fontId="0" fillId="0" borderId="7" xfId="0" applyBorder="1"/>
    <xf numFmtId="0" fontId="8" fillId="0" borderId="2" xfId="0" applyFont="1" applyFill="1" applyBorder="1" applyAlignment="1">
      <alignment horizontal="justify" wrapText="1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 horizontal="justify"/>
    </xf>
    <xf numFmtId="3" fontId="11" fillId="0" borderId="5" xfId="0" applyNumberFormat="1" applyFont="1" applyBorder="1" applyAlignment="1">
      <alignment horizontal="right"/>
    </xf>
    <xf numFmtId="0" fontId="4" fillId="0" borderId="3" xfId="0" applyFont="1" applyBorder="1" applyAlignment="1">
      <alignment horizontal="justify"/>
    </xf>
    <xf numFmtId="3" fontId="4" fillId="0" borderId="8" xfId="0" applyNumberFormat="1" applyFont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164" fontId="0" fillId="0" borderId="5" xfId="0" applyNumberFormat="1" applyBorder="1"/>
    <xf numFmtId="164" fontId="10" fillId="0" borderId="5" xfId="0" applyNumberFormat="1" applyFont="1" applyBorder="1"/>
    <xf numFmtId="0" fontId="14" fillId="0" borderId="0" xfId="0" applyFont="1" applyAlignment="1">
      <alignment horizontal="left" wrapText="1"/>
    </xf>
    <xf numFmtId="0" fontId="13" fillId="0" borderId="0" xfId="0" applyFont="1" applyBorder="1" applyAlignment="1">
      <alignment horizontal="justify"/>
    </xf>
    <xf numFmtId="3" fontId="13" fillId="0" borderId="0" xfId="0" applyNumberFormat="1" applyFont="1" applyBorder="1" applyAlignment="1">
      <alignment horizontal="right"/>
    </xf>
    <xf numFmtId="0" fontId="16" fillId="0" borderId="0" xfId="0" applyFont="1"/>
    <xf numFmtId="0" fontId="1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justify"/>
    </xf>
    <xf numFmtId="10" fontId="1" fillId="0" borderId="20" xfId="0" applyNumberFormat="1" applyFont="1" applyBorder="1"/>
    <xf numFmtId="10" fontId="1" fillId="0" borderId="21" xfId="0" applyNumberFormat="1" applyFont="1" applyBorder="1"/>
    <xf numFmtId="10" fontId="1" fillId="0" borderId="20" xfId="0" applyNumberFormat="1" applyFont="1" applyFill="1" applyBorder="1"/>
    <xf numFmtId="3" fontId="1" fillId="0" borderId="0" xfId="0" applyNumberFormat="1" applyFont="1"/>
    <xf numFmtId="0" fontId="17" fillId="0" borderId="0" xfId="0" applyFont="1"/>
    <xf numFmtId="0" fontId="18" fillId="0" borderId="0" xfId="0" applyFont="1"/>
    <xf numFmtId="0" fontId="20" fillId="0" borderId="7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justify"/>
    </xf>
    <xf numFmtId="0" fontId="17" fillId="0" borderId="5" xfId="0" applyFont="1" applyBorder="1" applyAlignment="1">
      <alignment horizontal="center"/>
    </xf>
    <xf numFmtId="3" fontId="20" fillId="0" borderId="1" xfId="0" applyNumberFormat="1" applyFont="1" applyBorder="1" applyAlignment="1">
      <alignment horizontal="right"/>
    </xf>
    <xf numFmtId="3" fontId="17" fillId="0" borderId="5" xfId="0" applyNumberFormat="1" applyFont="1" applyBorder="1"/>
    <xf numFmtId="0" fontId="19" fillId="0" borderId="2" xfId="0" applyFont="1" applyBorder="1" applyAlignment="1">
      <alignment horizontal="justify"/>
    </xf>
    <xf numFmtId="3" fontId="19" fillId="0" borderId="1" xfId="0" applyNumberFormat="1" applyFont="1" applyBorder="1" applyAlignment="1">
      <alignment horizontal="right"/>
    </xf>
    <xf numFmtId="0" fontId="18" fillId="0" borderId="5" xfId="0" applyFont="1" applyBorder="1"/>
    <xf numFmtId="0" fontId="19" fillId="0" borderId="1" xfId="0" applyFont="1" applyBorder="1" applyAlignment="1">
      <alignment horizontal="right"/>
    </xf>
    <xf numFmtId="0" fontId="20" fillId="0" borderId="3" xfId="0" applyFont="1" applyBorder="1" applyAlignment="1">
      <alignment horizontal="justify"/>
    </xf>
    <xf numFmtId="3" fontId="20" fillId="0" borderId="8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3" fontId="18" fillId="0" borderId="5" xfId="0" applyNumberFormat="1" applyFont="1" applyBorder="1"/>
    <xf numFmtId="0" fontId="17" fillId="0" borderId="7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3" fontId="19" fillId="0" borderId="5" xfId="0" applyNumberFormat="1" applyFont="1" applyBorder="1" applyAlignment="1">
      <alignment horizontal="right"/>
    </xf>
    <xf numFmtId="0" fontId="21" fillId="0" borderId="4" xfId="0" applyFont="1" applyFill="1" applyBorder="1" applyAlignment="1">
      <alignment horizontal="justify" wrapText="1"/>
    </xf>
    <xf numFmtId="0" fontId="19" fillId="0" borderId="22" xfId="0" applyFont="1" applyFill="1" applyBorder="1" applyAlignment="1">
      <alignment horizontal="justify"/>
    </xf>
    <xf numFmtId="0" fontId="21" fillId="0" borderId="4" xfId="0" applyFont="1" applyFill="1" applyBorder="1" applyAlignment="1">
      <alignment horizontal="justify" wrapText="1"/>
    </xf>
    <xf numFmtId="0" fontId="21" fillId="0" borderId="4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1" fillId="0" borderId="4" xfId="0" applyFont="1" applyFill="1" applyBorder="1" applyAlignment="1">
      <alignment horizontal="justify" wrapText="1"/>
    </xf>
    <xf numFmtId="0" fontId="21" fillId="0" borderId="7" xfId="0" applyFont="1" applyFill="1" applyBorder="1" applyAlignment="1">
      <alignment horizontal="justify" wrapText="1"/>
    </xf>
    <xf numFmtId="0" fontId="19" fillId="0" borderId="0" xfId="0" applyFont="1" applyFill="1" applyBorder="1" applyAlignment="1">
      <alignment horizontal="left"/>
    </xf>
    <xf numFmtId="3" fontId="2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5"/>
  <sheetViews>
    <sheetView tabSelected="1" topLeftCell="C1" zoomScale="90" zoomScaleNormal="90" workbookViewId="0">
      <selection activeCell="Z21" sqref="Z21"/>
    </sheetView>
  </sheetViews>
  <sheetFormatPr baseColWidth="10" defaultRowHeight="15"/>
  <cols>
    <col min="1" max="1" width="37.42578125" customWidth="1"/>
    <col min="2" max="2" width="11.7109375" customWidth="1"/>
    <col min="3" max="3" width="11.140625" customWidth="1"/>
    <col min="4" max="4" width="11.28515625" customWidth="1"/>
    <col min="5" max="5" width="11.7109375" customWidth="1"/>
    <col min="10" max="10" width="10.42578125" customWidth="1"/>
    <col min="11" max="12" width="10.28515625" customWidth="1"/>
    <col min="13" max="13" width="10.140625" customWidth="1"/>
    <col min="14" max="15" width="10" customWidth="1"/>
    <col min="16" max="16" width="9.42578125" customWidth="1"/>
    <col min="17" max="17" width="10" customWidth="1"/>
    <col min="18" max="18" width="10.28515625" customWidth="1"/>
    <col min="19" max="19" width="9.5703125" customWidth="1"/>
    <col min="20" max="20" width="9.28515625" customWidth="1"/>
    <col min="21" max="21" width="9.5703125" customWidth="1"/>
    <col min="22" max="22" width="8.28515625" customWidth="1"/>
    <col min="23" max="23" width="8.85546875" customWidth="1"/>
    <col min="24" max="24" width="10.85546875" style="1" customWidth="1"/>
    <col min="25" max="25" width="13.85546875" customWidth="1"/>
    <col min="26" max="26" width="18.140625" customWidth="1"/>
  </cols>
  <sheetData>
    <row r="3" spans="1:26">
      <c r="A3" s="12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"/>
      <c r="S3" s="1"/>
      <c r="T3" s="1"/>
      <c r="U3" s="1"/>
      <c r="V3" s="1"/>
      <c r="W3" s="1"/>
    </row>
    <row r="4" spans="1:26" ht="15.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"/>
      <c r="S4" s="1"/>
      <c r="T4" s="1"/>
      <c r="U4" s="1"/>
      <c r="V4" s="1"/>
      <c r="W4" s="1"/>
    </row>
    <row r="5" spans="1:26">
      <c r="A5" s="101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4"/>
      <c r="S5" s="4"/>
      <c r="T5" s="4"/>
      <c r="U5" s="3"/>
      <c r="V5" s="5"/>
      <c r="W5" s="34"/>
      <c r="X5" s="34"/>
    </row>
    <row r="6" spans="1:26">
      <c r="A6" s="102" t="s">
        <v>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4"/>
      <c r="S6" s="4"/>
      <c r="T6" s="4"/>
      <c r="U6" s="3"/>
      <c r="V6" s="5"/>
      <c r="W6" s="35"/>
      <c r="X6" s="35" t="s">
        <v>23</v>
      </c>
      <c r="Y6" s="35" t="s">
        <v>23</v>
      </c>
      <c r="Z6" s="35" t="s">
        <v>23</v>
      </c>
    </row>
    <row r="7" spans="1:26">
      <c r="A7" s="36"/>
      <c r="B7" s="7">
        <v>2000</v>
      </c>
      <c r="C7" s="7">
        <v>2001</v>
      </c>
      <c r="D7" s="7">
        <v>2002</v>
      </c>
      <c r="E7" s="7" t="s">
        <v>1</v>
      </c>
      <c r="F7" s="7">
        <v>2004</v>
      </c>
      <c r="G7" s="7">
        <v>2005</v>
      </c>
      <c r="H7" s="7">
        <v>2006</v>
      </c>
      <c r="I7" s="7">
        <v>2007</v>
      </c>
      <c r="J7" s="7">
        <v>2008</v>
      </c>
      <c r="K7" s="7">
        <v>2009</v>
      </c>
      <c r="L7" s="7">
        <v>2010</v>
      </c>
      <c r="M7" s="7">
        <v>2011</v>
      </c>
      <c r="N7" s="7">
        <v>2012</v>
      </c>
      <c r="O7" s="7">
        <v>2013</v>
      </c>
      <c r="P7" s="7">
        <v>2014</v>
      </c>
      <c r="Q7" s="7">
        <v>2015</v>
      </c>
      <c r="R7" s="7">
        <v>2016</v>
      </c>
      <c r="S7" s="7">
        <v>2017</v>
      </c>
      <c r="T7" s="7">
        <v>2018</v>
      </c>
      <c r="U7" s="7">
        <v>2019</v>
      </c>
      <c r="V7" s="7">
        <v>2020</v>
      </c>
      <c r="W7" s="7">
        <v>2021</v>
      </c>
      <c r="X7" s="35" t="s">
        <v>26</v>
      </c>
      <c r="Y7" s="83" t="s">
        <v>63</v>
      </c>
      <c r="Z7" s="12" t="s">
        <v>64</v>
      </c>
    </row>
    <row r="8" spans="1:26" ht="15.75">
      <c r="A8" s="36" t="s">
        <v>2</v>
      </c>
      <c r="B8" s="6">
        <v>26341</v>
      </c>
      <c r="C8" s="6">
        <v>26543</v>
      </c>
      <c r="D8" s="6">
        <v>25651</v>
      </c>
      <c r="E8" s="6">
        <v>29938</v>
      </c>
      <c r="F8" s="6">
        <v>34576</v>
      </c>
      <c r="G8" s="6">
        <v>40339</v>
      </c>
      <c r="H8" s="6">
        <v>46546</v>
      </c>
      <c r="I8" s="6">
        <v>55980</v>
      </c>
      <c r="J8" s="6">
        <f>SUM(J9:J12)</f>
        <v>70021</v>
      </c>
      <c r="K8" s="6">
        <v>55669</v>
      </c>
      <c r="L8" s="6">
        <v>68496</v>
      </c>
      <c r="M8" s="6">
        <v>84629</v>
      </c>
      <c r="N8" s="6">
        <v>81205</v>
      </c>
      <c r="O8" s="6">
        <v>83026</v>
      </c>
      <c r="P8" s="6">
        <v>68335</v>
      </c>
      <c r="Q8" s="6">
        <v>56752</v>
      </c>
      <c r="R8" s="6">
        <v>58738</v>
      </c>
      <c r="S8" s="6">
        <v>58621</v>
      </c>
      <c r="T8" s="6">
        <v>61621</v>
      </c>
      <c r="U8" s="6">
        <v>65115</v>
      </c>
      <c r="V8" s="6">
        <v>54884</v>
      </c>
      <c r="W8" s="6">
        <v>77934</v>
      </c>
      <c r="X8" s="37">
        <f>SUM(B8:W8)</f>
        <v>1230960</v>
      </c>
      <c r="Y8" s="84">
        <v>75144</v>
      </c>
      <c r="Z8" s="37">
        <f>SUM(X8:Y8)</f>
        <v>1306104</v>
      </c>
    </row>
    <row r="9" spans="1:26" ht="15.75">
      <c r="A9" s="38" t="s">
        <v>3</v>
      </c>
      <c r="B9" s="9"/>
      <c r="C9" s="9"/>
      <c r="D9" s="9"/>
      <c r="E9" s="9">
        <v>6470</v>
      </c>
      <c r="F9" s="9">
        <v>6852</v>
      </c>
      <c r="G9" s="9">
        <v>8110</v>
      </c>
      <c r="H9" s="9">
        <v>8625</v>
      </c>
      <c r="I9" s="9">
        <v>12485</v>
      </c>
      <c r="J9" s="9">
        <v>16083</v>
      </c>
      <c r="K9" s="9">
        <v>9306</v>
      </c>
      <c r="L9" s="9">
        <v>15168</v>
      </c>
      <c r="M9" s="9">
        <v>20341</v>
      </c>
      <c r="N9" s="9">
        <v>19542</v>
      </c>
      <c r="O9" s="9">
        <v>19302</v>
      </c>
      <c r="P9" s="9">
        <v>14228</v>
      </c>
      <c r="Q9" s="9">
        <v>13278</v>
      </c>
      <c r="R9" s="9">
        <v>15645</v>
      </c>
      <c r="S9" s="9">
        <v>14813</v>
      </c>
      <c r="T9" s="9">
        <v>14010</v>
      </c>
      <c r="U9" s="9">
        <v>17540</v>
      </c>
      <c r="V9" s="9">
        <v>16216</v>
      </c>
      <c r="W9" s="9">
        <v>21828</v>
      </c>
      <c r="X9" s="9"/>
      <c r="Y9" s="87">
        <v>21116</v>
      </c>
      <c r="Z9" s="51"/>
    </row>
    <row r="10" spans="1:26" ht="15.75">
      <c r="A10" s="38" t="s">
        <v>4</v>
      </c>
      <c r="B10" s="9"/>
      <c r="C10" s="9"/>
      <c r="D10" s="9"/>
      <c r="E10" s="9">
        <v>10004</v>
      </c>
      <c r="F10" s="9">
        <v>11967</v>
      </c>
      <c r="G10" s="9">
        <v>13141</v>
      </c>
      <c r="H10" s="9">
        <v>15265</v>
      </c>
      <c r="I10" s="9">
        <v>19214</v>
      </c>
      <c r="J10" s="9">
        <v>23883</v>
      </c>
      <c r="K10" s="9">
        <v>21213</v>
      </c>
      <c r="L10" s="9">
        <v>22910</v>
      </c>
      <c r="M10" s="9">
        <v>28628</v>
      </c>
      <c r="N10" s="9">
        <v>27474</v>
      </c>
      <c r="O10" s="9">
        <v>30059</v>
      </c>
      <c r="P10" s="9">
        <v>26418</v>
      </c>
      <c r="Q10" s="9">
        <v>23288</v>
      </c>
      <c r="R10" s="9">
        <v>23339</v>
      </c>
      <c r="S10" s="9">
        <v>22562</v>
      </c>
      <c r="T10" s="9">
        <v>22907</v>
      </c>
      <c r="U10" s="9">
        <v>23981</v>
      </c>
      <c r="V10" s="9">
        <v>21788</v>
      </c>
      <c r="W10" s="9">
        <v>30951</v>
      </c>
      <c r="X10" s="9"/>
      <c r="Y10" s="87">
        <v>27899</v>
      </c>
      <c r="Z10" s="51"/>
    </row>
    <row r="11" spans="1:26" ht="15.75">
      <c r="A11" s="38" t="s">
        <v>5</v>
      </c>
      <c r="B11" s="9"/>
      <c r="C11" s="9"/>
      <c r="D11" s="9"/>
      <c r="E11" s="9">
        <v>8046</v>
      </c>
      <c r="F11" s="9">
        <v>9575</v>
      </c>
      <c r="G11" s="9">
        <v>11984</v>
      </c>
      <c r="H11" s="9">
        <v>14843</v>
      </c>
      <c r="I11" s="9">
        <v>17333</v>
      </c>
      <c r="J11" s="9">
        <v>22059</v>
      </c>
      <c r="K11" s="9">
        <v>18712</v>
      </c>
      <c r="L11" s="9">
        <v>24018</v>
      </c>
      <c r="M11" s="9">
        <v>29193</v>
      </c>
      <c r="N11" s="9">
        <v>27660</v>
      </c>
      <c r="O11" s="9">
        <v>28413</v>
      </c>
      <c r="P11" s="9">
        <v>22777</v>
      </c>
      <c r="Q11" s="9">
        <v>17940</v>
      </c>
      <c r="R11" s="9">
        <v>17762</v>
      </c>
      <c r="S11" s="9">
        <v>18768</v>
      </c>
      <c r="T11" s="9">
        <v>20514</v>
      </c>
      <c r="U11" s="9">
        <v>19221</v>
      </c>
      <c r="V11" s="9">
        <v>13313</v>
      </c>
      <c r="W11" s="9">
        <v>19940</v>
      </c>
      <c r="X11" s="9"/>
      <c r="Y11" s="87">
        <v>19263</v>
      </c>
      <c r="Z11" s="51"/>
    </row>
    <row r="12" spans="1:26" ht="15.75">
      <c r="A12" s="38" t="s">
        <v>6</v>
      </c>
      <c r="B12" s="9"/>
      <c r="C12" s="9"/>
      <c r="D12" s="9"/>
      <c r="E12" s="9">
        <v>5417</v>
      </c>
      <c r="F12" s="9">
        <v>6181</v>
      </c>
      <c r="G12" s="9">
        <v>7150</v>
      </c>
      <c r="H12" s="9">
        <v>7183</v>
      </c>
      <c r="I12" s="9">
        <v>6949</v>
      </c>
      <c r="J12" s="9">
        <v>7996</v>
      </c>
      <c r="K12" s="9">
        <v>6437</v>
      </c>
      <c r="L12" s="9">
        <v>6401</v>
      </c>
      <c r="M12" s="9">
        <v>6466</v>
      </c>
      <c r="N12" s="9">
        <v>6528</v>
      </c>
      <c r="O12" s="9">
        <v>5252</v>
      </c>
      <c r="P12" s="9">
        <v>4911</v>
      </c>
      <c r="Q12" s="9">
        <v>2250</v>
      </c>
      <c r="R12" s="9">
        <v>1992</v>
      </c>
      <c r="S12" s="9">
        <v>2477</v>
      </c>
      <c r="T12" s="9">
        <v>4190</v>
      </c>
      <c r="U12" s="9">
        <v>4374</v>
      </c>
      <c r="V12" s="9">
        <v>3568</v>
      </c>
      <c r="W12" s="9">
        <v>5215</v>
      </c>
      <c r="X12" s="9"/>
      <c r="Y12" s="87">
        <v>6866</v>
      </c>
      <c r="Z12" s="51"/>
    </row>
    <row r="13" spans="1:26" ht="15.75">
      <c r="A13" s="36" t="s">
        <v>7</v>
      </c>
      <c r="B13" s="6">
        <v>25280</v>
      </c>
      <c r="C13" s="6">
        <v>20320</v>
      </c>
      <c r="D13" s="6">
        <v>8990</v>
      </c>
      <c r="E13" s="6">
        <v>13851</v>
      </c>
      <c r="F13" s="6">
        <v>22446</v>
      </c>
      <c r="G13" s="6">
        <v>28687</v>
      </c>
      <c r="H13" s="6">
        <v>34154</v>
      </c>
      <c r="I13" s="6">
        <v>44707</v>
      </c>
      <c r="J13" s="6">
        <v>57423</v>
      </c>
      <c r="K13" s="6">
        <v>38781</v>
      </c>
      <c r="L13" s="6">
        <v>56454</v>
      </c>
      <c r="M13" s="6">
        <v>73934</v>
      </c>
      <c r="N13" s="10" t="s">
        <v>8</v>
      </c>
      <c r="O13" s="6">
        <v>74002</v>
      </c>
      <c r="P13" s="6">
        <v>65229</v>
      </c>
      <c r="Q13" s="6">
        <v>59787</v>
      </c>
      <c r="R13" s="6">
        <v>55610</v>
      </c>
      <c r="S13" s="6">
        <v>66930</v>
      </c>
      <c r="T13" s="6">
        <v>65441</v>
      </c>
      <c r="U13" s="6">
        <v>49125</v>
      </c>
      <c r="V13" s="6">
        <v>42356</v>
      </c>
      <c r="W13" s="6">
        <v>63184</v>
      </c>
      <c r="X13" s="39">
        <f>SUM(B13:W13)</f>
        <v>966691</v>
      </c>
      <c r="Y13" s="84">
        <v>70738</v>
      </c>
      <c r="Z13" s="39">
        <f>SUM(X13:Y13)</f>
        <v>1037429</v>
      </c>
    </row>
    <row r="14" spans="1:26" ht="15.75">
      <c r="A14" s="38" t="s">
        <v>9</v>
      </c>
      <c r="B14" s="9"/>
      <c r="C14" s="9"/>
      <c r="D14" s="9"/>
      <c r="E14" s="9">
        <v>2495</v>
      </c>
      <c r="F14" s="9">
        <v>5331</v>
      </c>
      <c r="G14" s="9">
        <v>7010</v>
      </c>
      <c r="H14" s="9">
        <v>8201</v>
      </c>
      <c r="I14" s="9">
        <v>10396</v>
      </c>
      <c r="J14" s="9">
        <v>12636</v>
      </c>
      <c r="K14" s="9">
        <v>8653</v>
      </c>
      <c r="L14" s="9">
        <v>12070</v>
      </c>
      <c r="M14" s="9">
        <v>13969</v>
      </c>
      <c r="N14" s="9">
        <v>12137</v>
      </c>
      <c r="O14" s="9">
        <v>12767</v>
      </c>
      <c r="P14" s="9">
        <v>11676</v>
      </c>
      <c r="Q14" s="9">
        <v>11761</v>
      </c>
      <c r="R14" s="9">
        <v>12014</v>
      </c>
      <c r="S14" s="9">
        <v>14907</v>
      </c>
      <c r="T14" s="9">
        <v>12233</v>
      </c>
      <c r="U14" s="9">
        <v>8478</v>
      </c>
      <c r="V14" s="9">
        <v>7374</v>
      </c>
      <c r="W14" s="9">
        <v>10181</v>
      </c>
      <c r="X14" s="9"/>
      <c r="Y14" s="87">
        <v>10510</v>
      </c>
      <c r="Z14" s="51"/>
    </row>
    <row r="15" spans="1:26" ht="15.75">
      <c r="A15" s="38" t="s">
        <v>10</v>
      </c>
      <c r="B15" s="9"/>
      <c r="C15" s="9"/>
      <c r="D15" s="9"/>
      <c r="E15" s="9">
        <v>6267</v>
      </c>
      <c r="F15" s="9">
        <v>8632</v>
      </c>
      <c r="G15" s="9">
        <v>10376</v>
      </c>
      <c r="H15" s="9">
        <v>11917</v>
      </c>
      <c r="I15" s="9">
        <v>15371</v>
      </c>
      <c r="J15" s="9">
        <v>20226</v>
      </c>
      <c r="K15" s="9">
        <v>12562</v>
      </c>
      <c r="L15" s="9">
        <v>17694</v>
      </c>
      <c r="M15" s="9">
        <v>21793</v>
      </c>
      <c r="N15" s="9">
        <v>19995</v>
      </c>
      <c r="O15" s="9">
        <v>19573</v>
      </c>
      <c r="P15" s="9">
        <v>18645</v>
      </c>
      <c r="Q15" s="9">
        <v>18094</v>
      </c>
      <c r="R15" s="9">
        <v>15476</v>
      </c>
      <c r="S15" s="9">
        <v>17835</v>
      </c>
      <c r="T15" s="9">
        <v>20443</v>
      </c>
      <c r="U15" s="9">
        <v>17132</v>
      </c>
      <c r="V15" s="9">
        <v>16765</v>
      </c>
      <c r="W15" s="9">
        <v>25758</v>
      </c>
      <c r="X15" s="9"/>
      <c r="Y15" s="87">
        <v>26077</v>
      </c>
      <c r="Z15" s="51"/>
    </row>
    <row r="16" spans="1:26" ht="15.75">
      <c r="A16" s="38" t="s">
        <v>11</v>
      </c>
      <c r="B16" s="11"/>
      <c r="C16" s="11"/>
      <c r="D16" s="11"/>
      <c r="E16" s="11">
        <v>550</v>
      </c>
      <c r="F16" s="9">
        <v>1003</v>
      </c>
      <c r="G16" s="9">
        <v>1545</v>
      </c>
      <c r="H16" s="9">
        <v>1732</v>
      </c>
      <c r="I16" s="9">
        <v>2844</v>
      </c>
      <c r="J16" s="9">
        <v>4333</v>
      </c>
      <c r="K16" s="9">
        <v>2627</v>
      </c>
      <c r="L16" s="9">
        <v>4442</v>
      </c>
      <c r="M16" s="9">
        <v>9413</v>
      </c>
      <c r="N16" s="9">
        <v>9266</v>
      </c>
      <c r="O16" s="9">
        <v>11415</v>
      </c>
      <c r="P16" s="9">
        <v>11454</v>
      </c>
      <c r="Q16" s="9">
        <v>6842</v>
      </c>
      <c r="R16" s="9">
        <v>4739</v>
      </c>
      <c r="S16" s="9">
        <v>5723</v>
      </c>
      <c r="T16" s="9">
        <v>6529</v>
      </c>
      <c r="U16" s="9">
        <v>4446</v>
      </c>
      <c r="V16" s="9">
        <v>2640</v>
      </c>
      <c r="W16" s="9">
        <v>5843</v>
      </c>
      <c r="X16" s="9"/>
      <c r="Y16" s="87">
        <v>11959</v>
      </c>
      <c r="Z16" s="51"/>
    </row>
    <row r="17" spans="1:30" ht="15.75">
      <c r="A17" s="38" t="s">
        <v>12</v>
      </c>
      <c r="B17" s="9"/>
      <c r="C17" s="9"/>
      <c r="D17" s="9"/>
      <c r="E17" s="9">
        <v>15419</v>
      </c>
      <c r="F17" s="9">
        <v>3622</v>
      </c>
      <c r="G17" s="9">
        <v>4858</v>
      </c>
      <c r="H17" s="9">
        <v>6175</v>
      </c>
      <c r="I17" s="9">
        <v>8065</v>
      </c>
      <c r="J17" s="9">
        <v>9959</v>
      </c>
      <c r="K17" s="9">
        <v>7230</v>
      </c>
      <c r="L17" s="9">
        <v>11002</v>
      </c>
      <c r="M17" s="9">
        <v>14919</v>
      </c>
      <c r="N17" s="9">
        <v>14137</v>
      </c>
      <c r="O17" s="9">
        <v>15419</v>
      </c>
      <c r="P17" s="9">
        <v>13057</v>
      </c>
      <c r="Q17" s="9">
        <v>12668</v>
      </c>
      <c r="R17" s="9">
        <v>11302</v>
      </c>
      <c r="S17" s="9">
        <v>12917</v>
      </c>
      <c r="T17" s="9">
        <v>12164</v>
      </c>
      <c r="U17" s="9">
        <v>10124</v>
      </c>
      <c r="V17" s="9">
        <v>7592</v>
      </c>
      <c r="W17" s="9">
        <v>11890</v>
      </c>
      <c r="X17" s="9"/>
      <c r="Y17" s="87">
        <v>12721</v>
      </c>
      <c r="Z17" s="51"/>
      <c r="AD17" s="2"/>
    </row>
    <row r="18" spans="1:30" ht="15.75">
      <c r="A18" s="38" t="s">
        <v>13</v>
      </c>
      <c r="B18" s="9"/>
      <c r="C18" s="9"/>
      <c r="D18" s="9"/>
      <c r="E18" s="9">
        <v>1755</v>
      </c>
      <c r="F18" s="9">
        <v>2501</v>
      </c>
      <c r="G18" s="9">
        <v>3162</v>
      </c>
      <c r="H18" s="9">
        <v>3970</v>
      </c>
      <c r="I18" s="9">
        <v>5207</v>
      </c>
      <c r="J18" s="9">
        <v>10269</v>
      </c>
      <c r="K18" s="9">
        <v>7713</v>
      </c>
      <c r="L18" s="9">
        <v>11246</v>
      </c>
      <c r="M18" s="9">
        <v>8039</v>
      </c>
      <c r="N18" s="9">
        <v>7293</v>
      </c>
      <c r="O18" s="9">
        <v>7508</v>
      </c>
      <c r="P18" s="9">
        <v>6579</v>
      </c>
      <c r="Q18" s="9">
        <v>6785</v>
      </c>
      <c r="R18" s="9">
        <v>7399</v>
      </c>
      <c r="S18" s="9">
        <v>8952</v>
      </c>
      <c r="T18" s="9">
        <v>8485</v>
      </c>
      <c r="U18" s="9">
        <v>6314</v>
      </c>
      <c r="V18" s="9">
        <v>6015</v>
      </c>
      <c r="W18" s="9">
        <v>7236</v>
      </c>
      <c r="X18" s="9"/>
      <c r="Y18" s="87">
        <v>7229</v>
      </c>
      <c r="Z18" s="51"/>
    </row>
    <row r="19" spans="1:30" ht="15.75">
      <c r="A19" s="38" t="s">
        <v>14</v>
      </c>
      <c r="B19" s="11"/>
      <c r="C19" s="11"/>
      <c r="D19" s="11"/>
      <c r="E19" s="11">
        <v>509</v>
      </c>
      <c r="F19" s="9">
        <v>1196</v>
      </c>
      <c r="G19" s="9">
        <v>1602</v>
      </c>
      <c r="H19" s="9">
        <v>2038</v>
      </c>
      <c r="I19" s="9">
        <v>2709</v>
      </c>
      <c r="J19" s="9">
        <v>3874</v>
      </c>
      <c r="K19" s="9">
        <v>2512</v>
      </c>
      <c r="L19" s="9">
        <v>4482</v>
      </c>
      <c r="M19" s="9">
        <v>5592</v>
      </c>
      <c r="N19" s="9">
        <v>5385</v>
      </c>
      <c r="O19" s="9">
        <v>7096</v>
      </c>
      <c r="P19" s="9">
        <v>3569</v>
      </c>
      <c r="Q19" s="9">
        <v>3344</v>
      </c>
      <c r="R19" s="9">
        <v>4468</v>
      </c>
      <c r="S19" s="9">
        <v>6297</v>
      </c>
      <c r="T19" s="9">
        <v>5274</v>
      </c>
      <c r="U19" s="9">
        <v>2362</v>
      </c>
      <c r="V19" s="9">
        <v>1614</v>
      </c>
      <c r="W19" s="9">
        <v>1692</v>
      </c>
      <c r="X19" s="9"/>
      <c r="Y19" s="87">
        <v>1706</v>
      </c>
      <c r="Z19" s="51"/>
    </row>
    <row r="20" spans="1:30" ht="15.75">
      <c r="A20" s="38" t="s">
        <v>15</v>
      </c>
      <c r="B20" s="11"/>
      <c r="C20" s="11"/>
      <c r="D20" s="11"/>
      <c r="E20" s="11">
        <v>13</v>
      </c>
      <c r="F20" s="11">
        <v>158</v>
      </c>
      <c r="G20" s="11">
        <v>132</v>
      </c>
      <c r="H20" s="11">
        <v>119</v>
      </c>
      <c r="I20" s="11">
        <v>114</v>
      </c>
      <c r="J20" s="11">
        <v>110</v>
      </c>
      <c r="K20" s="11">
        <v>132</v>
      </c>
      <c r="L20" s="11">
        <v>142</v>
      </c>
      <c r="M20" s="11">
        <v>209</v>
      </c>
      <c r="N20" s="11">
        <v>301</v>
      </c>
      <c r="O20" s="11">
        <v>225</v>
      </c>
      <c r="P20" s="11">
        <v>249</v>
      </c>
      <c r="Q20" s="11">
        <v>271</v>
      </c>
      <c r="R20" s="11">
        <v>212</v>
      </c>
      <c r="S20" s="11">
        <v>299</v>
      </c>
      <c r="T20" s="11">
        <v>313</v>
      </c>
      <c r="U20" s="11">
        <v>268</v>
      </c>
      <c r="V20" s="11">
        <v>356</v>
      </c>
      <c r="W20" s="11">
        <v>584</v>
      </c>
      <c r="X20" s="11"/>
      <c r="Y20" s="89">
        <v>535</v>
      </c>
      <c r="Z20" s="52"/>
    </row>
    <row r="21" spans="1:30" ht="19.5" thickBot="1">
      <c r="A21" s="36" t="s">
        <v>16</v>
      </c>
      <c r="B21" s="6">
        <v>1061</v>
      </c>
      <c r="C21" s="6">
        <v>6223</v>
      </c>
      <c r="D21" s="6">
        <v>16661</v>
      </c>
      <c r="E21" s="6">
        <v>16087</v>
      </c>
      <c r="F21" s="6">
        <v>12130</v>
      </c>
      <c r="G21" s="6">
        <v>11652</v>
      </c>
      <c r="H21" s="6">
        <v>12392</v>
      </c>
      <c r="I21" s="6">
        <v>11273</v>
      </c>
      <c r="J21" s="6">
        <v>12598</v>
      </c>
      <c r="K21" s="6">
        <v>16888</v>
      </c>
      <c r="L21" s="6">
        <v>12042</v>
      </c>
      <c r="M21" s="6">
        <f>SUM(M8)-M13</f>
        <v>10695</v>
      </c>
      <c r="N21" s="6">
        <v>12691</v>
      </c>
      <c r="O21" s="6">
        <v>9024</v>
      </c>
      <c r="P21" s="6">
        <v>3106</v>
      </c>
      <c r="Q21" s="6">
        <v>-3035</v>
      </c>
      <c r="R21" s="6">
        <v>3128</v>
      </c>
      <c r="S21" s="6">
        <v>-8309</v>
      </c>
      <c r="T21" s="6">
        <v>-3820</v>
      </c>
      <c r="U21" s="6">
        <v>15990</v>
      </c>
      <c r="V21" s="6">
        <v>12528</v>
      </c>
      <c r="W21" s="6">
        <v>14750</v>
      </c>
      <c r="X21" s="37">
        <f>SUM(X8)-X13</f>
        <v>264269</v>
      </c>
      <c r="Y21" s="91">
        <f>SUM(Y8)-Y13</f>
        <v>4406</v>
      </c>
      <c r="Z21" s="115">
        <f>SUM(X21:Y21)</f>
        <v>268675</v>
      </c>
    </row>
    <row r="22" spans="1:30" s="1" customFormat="1">
      <c r="A22" s="23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30" s="1" customFormat="1">
      <c r="A23" s="23"/>
      <c r="B23" s="18"/>
      <c r="C23" s="18"/>
      <c r="D23" s="18"/>
      <c r="E23" s="18"/>
      <c r="F23" s="18"/>
      <c r="G23" s="18"/>
      <c r="H23" s="18">
        <f>SUM(E21:P21)</f>
        <v>140578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30" s="1" customFormat="1">
      <c r="P24" s="2"/>
      <c r="R24" s="18"/>
      <c r="S24" s="18"/>
      <c r="U24" s="18"/>
      <c r="V24" s="18"/>
      <c r="W24" s="18"/>
      <c r="X24" s="18"/>
      <c r="Z24" s="19"/>
    </row>
    <row r="25" spans="1:30" ht="15.75" thickBot="1">
      <c r="A25" s="19" t="s">
        <v>18</v>
      </c>
      <c r="B25" s="24" t="s">
        <v>19</v>
      </c>
      <c r="C25" s="24" t="s">
        <v>20</v>
      </c>
      <c r="D25" s="24" t="s">
        <v>21</v>
      </c>
      <c r="E25" s="24" t="s">
        <v>51</v>
      </c>
      <c r="K25" s="2"/>
      <c r="M25" s="2"/>
      <c r="Y25" s="2"/>
      <c r="Z25" s="76"/>
    </row>
    <row r="26" spans="1:30">
      <c r="A26" s="27" t="s">
        <v>2</v>
      </c>
      <c r="B26" s="28">
        <v>1</v>
      </c>
      <c r="C26" s="28">
        <v>1</v>
      </c>
      <c r="D26" s="29">
        <f>SUM(D27:D31)</f>
        <v>1</v>
      </c>
      <c r="E26" s="26">
        <v>1</v>
      </c>
      <c r="F26" s="1" t="s">
        <v>24</v>
      </c>
      <c r="H26" s="2"/>
      <c r="K26" s="2"/>
      <c r="M26" s="2"/>
      <c r="O26" s="2"/>
      <c r="Y26" s="2"/>
    </row>
    <row r="27" spans="1:30">
      <c r="A27" s="8" t="s">
        <v>3</v>
      </c>
      <c r="B27" s="26">
        <v>0.21909999999999999</v>
      </c>
      <c r="C27" s="26">
        <v>0.25409999999999999</v>
      </c>
      <c r="D27" s="30">
        <v>0.28639999999999999</v>
      </c>
      <c r="E27" s="42">
        <v>0.2762</v>
      </c>
      <c r="F27" s="1" t="s">
        <v>30</v>
      </c>
      <c r="H27" s="2"/>
      <c r="I27" s="2"/>
      <c r="K27" s="2"/>
      <c r="M27" s="2"/>
      <c r="O27" s="2"/>
      <c r="U27" s="2"/>
      <c r="Z27" s="2"/>
    </row>
    <row r="28" spans="1:30">
      <c r="A28" s="8" t="s">
        <v>4</v>
      </c>
      <c r="B28" s="26">
        <v>0.35289999999999999</v>
      </c>
      <c r="C28" s="26">
        <v>0.38009999999999999</v>
      </c>
      <c r="D28" s="30">
        <v>0.39710000000000001</v>
      </c>
      <c r="E28" s="42">
        <v>0.38469999999999999</v>
      </c>
      <c r="F28" s="1" t="s">
        <v>27</v>
      </c>
      <c r="H28" s="2"/>
      <c r="K28" s="2"/>
      <c r="M28" s="2"/>
    </row>
    <row r="29" spans="1:30">
      <c r="A29" s="8" t="s">
        <v>5</v>
      </c>
      <c r="B29" s="26">
        <v>0.32600000000000001</v>
      </c>
      <c r="C29" s="26">
        <v>0.31240000000000001</v>
      </c>
      <c r="D29" s="30">
        <v>0.25040000000000001</v>
      </c>
      <c r="E29" s="42">
        <v>0.24979999999999999</v>
      </c>
      <c r="F29" s="1" t="s">
        <v>52</v>
      </c>
      <c r="H29" s="2"/>
      <c r="K29" s="2"/>
      <c r="M29" s="2"/>
      <c r="O29" s="2"/>
      <c r="W29" s="2"/>
      <c r="X29" s="2"/>
    </row>
    <row r="30" spans="1:30" s="1" customFormat="1">
      <c r="A30" s="72"/>
      <c r="B30" s="73"/>
      <c r="C30" s="73"/>
      <c r="D30" s="74"/>
      <c r="E30" s="75"/>
      <c r="F30" s="1" t="s">
        <v>53</v>
      </c>
      <c r="H30" s="2"/>
      <c r="K30" s="2"/>
      <c r="M30" s="2"/>
      <c r="O30" s="2"/>
      <c r="W30" s="2"/>
      <c r="X30" s="2"/>
    </row>
    <row r="31" spans="1:30" ht="15.75" thickBot="1">
      <c r="A31" s="31" t="s">
        <v>6</v>
      </c>
      <c r="B31" s="32">
        <v>0.10199999999999999</v>
      </c>
      <c r="C31" s="32">
        <v>5.3400000000000003E-2</v>
      </c>
      <c r="D31" s="33">
        <v>6.6100000000000006E-2</v>
      </c>
      <c r="E31" s="44">
        <v>8.9300000000000004E-2</v>
      </c>
      <c r="F31" s="1" t="s">
        <v>31</v>
      </c>
      <c r="H31" s="2"/>
      <c r="K31" s="2"/>
      <c r="M31" s="2"/>
      <c r="N31" s="22"/>
    </row>
    <row r="32" spans="1:30">
      <c r="F32" s="1" t="s">
        <v>28</v>
      </c>
      <c r="K32" s="2"/>
      <c r="M32" s="2"/>
      <c r="O32" s="1"/>
      <c r="Q32" s="22"/>
      <c r="W32" s="2"/>
      <c r="X32" s="2"/>
    </row>
    <row r="33" spans="1:24">
      <c r="A33" s="21" t="s">
        <v>22</v>
      </c>
      <c r="B33" s="22"/>
      <c r="C33" s="22"/>
      <c r="H33" s="2"/>
      <c r="I33" s="2"/>
      <c r="J33" s="2"/>
      <c r="K33" s="2"/>
      <c r="U33" s="2"/>
      <c r="W33" s="2"/>
      <c r="X33" s="2"/>
    </row>
    <row r="34" spans="1:24">
      <c r="D34" s="22"/>
      <c r="F34" s="1"/>
      <c r="J34" s="2"/>
      <c r="M34" s="2"/>
      <c r="U34" s="2"/>
    </row>
    <row r="35" spans="1:24">
      <c r="F35" s="22"/>
      <c r="K35" s="2"/>
    </row>
  </sheetData>
  <mergeCells count="2">
    <mergeCell ref="A5:Q5"/>
    <mergeCell ref="A6:Q6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topLeftCell="B1" workbookViewId="0">
      <selection activeCell="C6" sqref="C6:F16"/>
    </sheetView>
  </sheetViews>
  <sheetFormatPr baseColWidth="10" defaultRowHeight="15"/>
  <cols>
    <col min="1" max="1" width="36.42578125" customWidth="1"/>
    <col min="3" max="3" width="29.7109375" customWidth="1"/>
  </cols>
  <sheetData>
    <row r="2" spans="1:6" ht="15" customHeight="1" thickBot="1"/>
    <row r="3" spans="1:6" ht="14.45" customHeight="1">
      <c r="A3" s="14" t="s">
        <v>17</v>
      </c>
    </row>
    <row r="4" spans="1:6">
      <c r="A4" s="15" t="s">
        <v>0</v>
      </c>
      <c r="B4" s="20"/>
    </row>
    <row r="5" spans="1:6">
      <c r="A5" s="16"/>
      <c r="B5" s="25"/>
    </row>
    <row r="6" spans="1:6" ht="16.149999999999999" customHeight="1">
      <c r="A6" s="16" t="s">
        <v>2</v>
      </c>
      <c r="C6" s="12" t="s">
        <v>25</v>
      </c>
    </row>
    <row r="7" spans="1:6" ht="13.9" customHeight="1">
      <c r="A7" s="17" t="s">
        <v>3</v>
      </c>
      <c r="C7" s="13"/>
    </row>
    <row r="8" spans="1:6" ht="13.15" customHeight="1">
      <c r="A8" s="17" t="s">
        <v>4</v>
      </c>
      <c r="C8" s="103" t="s">
        <v>29</v>
      </c>
      <c r="D8" s="104"/>
      <c r="E8" s="104"/>
      <c r="F8" s="104"/>
    </row>
    <row r="9" spans="1:6" ht="12" customHeight="1">
      <c r="A9" s="17" t="s">
        <v>5</v>
      </c>
      <c r="E9" s="35" t="s">
        <v>23</v>
      </c>
    </row>
    <row r="10" spans="1:6">
      <c r="A10" s="17" t="s">
        <v>6</v>
      </c>
      <c r="C10" s="36" t="s">
        <v>33</v>
      </c>
      <c r="E10" s="35" t="s">
        <v>26</v>
      </c>
    </row>
    <row r="11" spans="1:6" ht="14.45" customHeight="1">
      <c r="A11" s="16" t="s">
        <v>7</v>
      </c>
      <c r="C11" s="36" t="s">
        <v>2</v>
      </c>
      <c r="E11" s="37">
        <v>1230960</v>
      </c>
    </row>
    <row r="12" spans="1:6" ht="18.600000000000001" customHeight="1">
      <c r="A12" s="17" t="s">
        <v>13</v>
      </c>
      <c r="C12" s="36" t="s">
        <v>7</v>
      </c>
      <c r="E12" s="39">
        <v>966691</v>
      </c>
    </row>
    <row r="13" spans="1:6" ht="15.75">
      <c r="C13" s="36" t="s">
        <v>16</v>
      </c>
      <c r="E13" s="37">
        <v>264269</v>
      </c>
    </row>
    <row r="15" spans="1:6">
      <c r="C15" s="41" t="s">
        <v>0</v>
      </c>
    </row>
    <row r="16" spans="1:6">
      <c r="C16" s="40" t="s">
        <v>32</v>
      </c>
    </row>
  </sheetData>
  <mergeCells count="1">
    <mergeCell ref="C8:F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K31"/>
  <sheetViews>
    <sheetView topLeftCell="A4" workbookViewId="0">
      <selection activeCell="K25" sqref="K25"/>
    </sheetView>
  </sheetViews>
  <sheetFormatPr baseColWidth="10" defaultRowHeight="15"/>
  <cols>
    <col min="1" max="1" width="38.85546875" customWidth="1"/>
    <col min="5" max="5" width="11.42578125" style="1"/>
  </cols>
  <sheetData>
    <row r="7" spans="1:8" ht="18.75">
      <c r="A7" s="69" t="s">
        <v>40</v>
      </c>
      <c r="B7" s="1"/>
      <c r="C7" s="1"/>
      <c r="D7" s="1"/>
    </row>
    <row r="8" spans="1:8" ht="15.75" thickBot="1">
      <c r="A8" s="13"/>
      <c r="B8" s="1"/>
      <c r="C8" s="1"/>
      <c r="D8" s="1"/>
    </row>
    <row r="9" spans="1:8" ht="15" customHeight="1">
      <c r="A9" s="54" t="s">
        <v>46</v>
      </c>
      <c r="B9" s="55"/>
      <c r="C9" s="56"/>
      <c r="D9" s="56"/>
      <c r="E9" s="56"/>
      <c r="F9" s="53" t="s">
        <v>42</v>
      </c>
    </row>
    <row r="10" spans="1:8">
      <c r="A10" s="57" t="s">
        <v>0</v>
      </c>
      <c r="B10" s="5"/>
      <c r="C10" s="35"/>
      <c r="D10" s="35" t="s">
        <v>23</v>
      </c>
      <c r="E10" s="35" t="s">
        <v>41</v>
      </c>
      <c r="F10" s="58" t="s">
        <v>41</v>
      </c>
    </row>
    <row r="11" spans="1:8" ht="15.75">
      <c r="A11" s="59"/>
      <c r="B11" s="7">
        <v>2020</v>
      </c>
      <c r="C11" s="7">
        <v>2021</v>
      </c>
      <c r="D11" s="35" t="s">
        <v>26</v>
      </c>
      <c r="E11" s="35">
        <v>2022</v>
      </c>
      <c r="F11" s="60" t="s">
        <v>43</v>
      </c>
    </row>
    <row r="12" spans="1:8" ht="15.75">
      <c r="A12" s="59" t="s">
        <v>2</v>
      </c>
      <c r="B12" s="6">
        <v>54884</v>
      </c>
      <c r="C12" s="6">
        <v>77934</v>
      </c>
      <c r="D12" s="37">
        <f t="shared" ref="D12:D24" si="0">SUM(B12:C12)</f>
        <v>132818</v>
      </c>
      <c r="E12" s="37">
        <v>35917</v>
      </c>
      <c r="F12" s="65">
        <v>0.26600000000000001</v>
      </c>
    </row>
    <row r="13" spans="1:8">
      <c r="A13" s="8" t="s">
        <v>3</v>
      </c>
      <c r="B13" s="9">
        <v>16216</v>
      </c>
      <c r="C13" s="9">
        <v>21828</v>
      </c>
      <c r="D13" s="9">
        <f t="shared" si="0"/>
        <v>38044</v>
      </c>
      <c r="E13" s="9">
        <v>10221</v>
      </c>
      <c r="F13" s="64">
        <v>0.36699999999999999</v>
      </c>
    </row>
    <row r="14" spans="1:8">
      <c r="A14" s="8" t="s">
        <v>4</v>
      </c>
      <c r="B14" s="9">
        <v>21788</v>
      </c>
      <c r="C14" s="9">
        <v>30951</v>
      </c>
      <c r="D14" s="9">
        <f t="shared" si="0"/>
        <v>52739</v>
      </c>
      <c r="E14" s="9">
        <v>13615</v>
      </c>
      <c r="F14" s="64">
        <v>7.3999999999999996E-2</v>
      </c>
      <c r="H14" s="2"/>
    </row>
    <row r="15" spans="1:8">
      <c r="A15" s="8" t="s">
        <v>5</v>
      </c>
      <c r="B15" s="9">
        <v>13313</v>
      </c>
      <c r="C15" s="9">
        <v>19940</v>
      </c>
      <c r="D15" s="9">
        <f t="shared" si="0"/>
        <v>33253</v>
      </c>
      <c r="E15" s="9">
        <v>8921</v>
      </c>
      <c r="F15" s="64">
        <v>0.33900000000000002</v>
      </c>
    </row>
    <row r="16" spans="1:8">
      <c r="A16" s="8" t="s">
        <v>6</v>
      </c>
      <c r="B16" s="9">
        <v>3568</v>
      </c>
      <c r="C16" s="9">
        <v>5215</v>
      </c>
      <c r="D16" s="9">
        <f t="shared" si="0"/>
        <v>8783</v>
      </c>
      <c r="E16" s="9">
        <v>3160</v>
      </c>
      <c r="F16" s="64">
        <v>1.0369999999999999</v>
      </c>
      <c r="H16" s="2"/>
    </row>
    <row r="17" spans="1:11" ht="15.75">
      <c r="A17" s="59" t="s">
        <v>7</v>
      </c>
      <c r="B17" s="6">
        <v>42356</v>
      </c>
      <c r="C17" s="6">
        <v>63184</v>
      </c>
      <c r="D17" s="39">
        <f t="shared" si="0"/>
        <v>105540</v>
      </c>
      <c r="E17" s="39">
        <v>32722</v>
      </c>
      <c r="F17" s="65">
        <v>0.442</v>
      </c>
    </row>
    <row r="18" spans="1:11">
      <c r="A18" s="8" t="s">
        <v>9</v>
      </c>
      <c r="B18" s="9">
        <v>7374</v>
      </c>
      <c r="C18" s="9">
        <v>10181</v>
      </c>
      <c r="D18" s="9">
        <f t="shared" si="0"/>
        <v>17555</v>
      </c>
      <c r="E18" s="9">
        <v>5184</v>
      </c>
      <c r="F18" s="64">
        <v>0.36699999999999999</v>
      </c>
    </row>
    <row r="19" spans="1:11">
      <c r="A19" s="8" t="s">
        <v>10</v>
      </c>
      <c r="B19" s="9">
        <v>16765</v>
      </c>
      <c r="C19" s="9">
        <v>25758</v>
      </c>
      <c r="D19" s="9">
        <f t="shared" si="0"/>
        <v>42523</v>
      </c>
      <c r="E19" s="9">
        <v>12314</v>
      </c>
      <c r="F19" s="64">
        <v>0.34799999999999998</v>
      </c>
    </row>
    <row r="20" spans="1:11">
      <c r="A20" s="8" t="s">
        <v>11</v>
      </c>
      <c r="B20" s="9">
        <v>2640</v>
      </c>
      <c r="C20" s="9">
        <v>5843</v>
      </c>
      <c r="D20" s="9">
        <f t="shared" si="0"/>
        <v>8483</v>
      </c>
      <c r="E20" s="9">
        <v>4641</v>
      </c>
      <c r="F20" s="64">
        <v>2.0529999999999999</v>
      </c>
    </row>
    <row r="21" spans="1:11" ht="16.5" customHeight="1">
      <c r="A21" s="8" t="s">
        <v>12</v>
      </c>
      <c r="B21" s="9">
        <v>7592</v>
      </c>
      <c r="C21" s="9">
        <v>11890</v>
      </c>
      <c r="D21" s="9">
        <f t="shared" si="0"/>
        <v>19482</v>
      </c>
      <c r="E21" s="9">
        <v>5943</v>
      </c>
      <c r="F21" s="64">
        <v>0.32</v>
      </c>
    </row>
    <row r="22" spans="1:11">
      <c r="A22" s="8" t="s">
        <v>13</v>
      </c>
      <c r="B22" s="9">
        <v>6015</v>
      </c>
      <c r="C22" s="9">
        <v>7236</v>
      </c>
      <c r="D22" s="9">
        <f t="shared" si="0"/>
        <v>13251</v>
      </c>
      <c r="E22" s="9">
        <v>3601</v>
      </c>
      <c r="F22" s="64">
        <v>0.312</v>
      </c>
    </row>
    <row r="23" spans="1:11">
      <c r="A23" s="8" t="s">
        <v>14</v>
      </c>
      <c r="B23" s="9">
        <v>1614</v>
      </c>
      <c r="C23" s="9">
        <v>1692</v>
      </c>
      <c r="D23" s="9">
        <f t="shared" si="0"/>
        <v>3306</v>
      </c>
      <c r="E23" s="9">
        <v>769</v>
      </c>
      <c r="F23" s="64">
        <v>-2.9000000000000001E-2</v>
      </c>
    </row>
    <row r="24" spans="1:11">
      <c r="A24" s="8" t="s">
        <v>15</v>
      </c>
      <c r="B24" s="11">
        <v>356</v>
      </c>
      <c r="C24" s="11">
        <v>584</v>
      </c>
      <c r="D24" s="11">
        <f t="shared" si="0"/>
        <v>940</v>
      </c>
      <c r="E24" s="11">
        <v>270</v>
      </c>
      <c r="F24" s="64">
        <v>0.30399999999999999</v>
      </c>
    </row>
    <row r="25" spans="1:11" ht="16.5" thickBot="1">
      <c r="A25" s="61" t="s">
        <v>16</v>
      </c>
      <c r="B25" s="62">
        <v>12528</v>
      </c>
      <c r="C25" s="62">
        <v>14750</v>
      </c>
      <c r="D25" s="63">
        <f>SUM(D12)-D17</f>
        <v>27278</v>
      </c>
      <c r="E25" s="63">
        <f>SUM(E12)-E17</f>
        <v>3195</v>
      </c>
      <c r="F25" s="63">
        <v>30473</v>
      </c>
      <c r="K25" s="2"/>
    </row>
    <row r="26" spans="1:11">
      <c r="A26" s="23"/>
      <c r="B26" s="18"/>
      <c r="C26" s="18"/>
      <c r="D26" s="18"/>
      <c r="E26" s="18"/>
    </row>
    <row r="27" spans="1:11" s="1" customFormat="1">
      <c r="A27" s="67" t="s">
        <v>39</v>
      </c>
      <c r="B27" s="68"/>
      <c r="C27" s="68"/>
      <c r="D27" s="68"/>
      <c r="E27" s="68"/>
    </row>
    <row r="28" spans="1:11">
      <c r="A28" s="67" t="s">
        <v>34</v>
      </c>
      <c r="B28" s="68"/>
      <c r="C28" s="68"/>
      <c r="D28" s="68"/>
      <c r="E28" s="68"/>
    </row>
    <row r="29" spans="1:11">
      <c r="A29" s="106" t="s">
        <v>45</v>
      </c>
      <c r="B29" s="106"/>
      <c r="C29" s="19"/>
      <c r="D29" s="19"/>
      <c r="E29" s="19"/>
    </row>
    <row r="30" spans="1:11" ht="48.75" customHeight="1">
      <c r="A30" s="105" t="s">
        <v>44</v>
      </c>
      <c r="B30" s="105"/>
      <c r="C30" s="105"/>
      <c r="D30" s="105"/>
      <c r="E30" s="105"/>
    </row>
    <row r="31" spans="1:11">
      <c r="A31" s="66"/>
      <c r="B31" s="19"/>
      <c r="C31" s="19"/>
      <c r="D31" s="19"/>
      <c r="E31" s="19"/>
    </row>
  </sheetData>
  <mergeCells count="2">
    <mergeCell ref="A30:E30"/>
    <mergeCell ref="A29:B29"/>
  </mergeCells>
  <pageMargins left="1.4960629921259843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K16"/>
  <sheetViews>
    <sheetView workbookViewId="0">
      <selection activeCell="A3" sqref="A3:H18"/>
    </sheetView>
  </sheetViews>
  <sheetFormatPr baseColWidth="10" defaultRowHeight="15"/>
  <cols>
    <col min="2" max="2" width="30.5703125" customWidth="1"/>
    <col min="3" max="3" width="10.28515625" customWidth="1"/>
    <col min="4" max="4" width="9.85546875" customWidth="1"/>
    <col min="5" max="5" width="10.42578125" customWidth="1"/>
    <col min="6" max="6" width="9.140625" customWidth="1"/>
    <col min="7" max="7" width="9" customWidth="1"/>
  </cols>
  <sheetData>
    <row r="7" spans="2:11" ht="15.75" thickBot="1"/>
    <row r="8" spans="2:11">
      <c r="B8" s="49" t="s">
        <v>38</v>
      </c>
      <c r="C8" s="50" t="s">
        <v>19</v>
      </c>
      <c r="D8" s="50" t="s">
        <v>20</v>
      </c>
      <c r="E8" s="50" t="s">
        <v>21</v>
      </c>
      <c r="F8" s="107" t="s">
        <v>35</v>
      </c>
      <c r="G8" s="108"/>
    </row>
    <row r="9" spans="2:11">
      <c r="B9" s="46" t="s">
        <v>2</v>
      </c>
      <c r="C9" s="47">
        <v>1</v>
      </c>
      <c r="D9" s="47">
        <v>1</v>
      </c>
      <c r="E9" s="47">
        <f>SUM(E10:E13)</f>
        <v>1</v>
      </c>
      <c r="F9" s="47">
        <v>1</v>
      </c>
      <c r="G9" s="48">
        <v>27681</v>
      </c>
    </row>
    <row r="10" spans="2:11" ht="21.75" customHeight="1">
      <c r="B10" s="8" t="s">
        <v>3</v>
      </c>
      <c r="C10" s="26">
        <v>0.21909999999999999</v>
      </c>
      <c r="D10" s="26">
        <v>0.25409999999999999</v>
      </c>
      <c r="E10" s="26">
        <v>0.28639999999999999</v>
      </c>
      <c r="F10" s="42">
        <v>0.29370000000000002</v>
      </c>
      <c r="G10" s="43">
        <v>8124</v>
      </c>
      <c r="K10" s="2"/>
    </row>
    <row r="11" spans="2:11" ht="15.75" customHeight="1">
      <c r="B11" s="8" t="s">
        <v>4</v>
      </c>
      <c r="C11" s="26">
        <v>0.35289999999999999</v>
      </c>
      <c r="D11" s="26">
        <v>0.38009999999999999</v>
      </c>
      <c r="E11" s="26">
        <v>0.39710000000000001</v>
      </c>
      <c r="F11" s="42">
        <v>0.36080000000000001</v>
      </c>
      <c r="G11" s="43">
        <v>9979</v>
      </c>
    </row>
    <row r="12" spans="2:11" ht="17.25" customHeight="1">
      <c r="B12" s="8" t="s">
        <v>5</v>
      </c>
      <c r="C12" s="26">
        <v>0.32600000000000001</v>
      </c>
      <c r="D12" s="26">
        <v>0.31240000000000001</v>
      </c>
      <c r="E12" s="26">
        <v>0.25040000000000001</v>
      </c>
      <c r="F12" s="42">
        <v>0.252</v>
      </c>
      <c r="G12" s="43">
        <v>6992</v>
      </c>
    </row>
    <row r="13" spans="2:11" ht="17.25" customHeight="1" thickBot="1">
      <c r="B13" s="31" t="s">
        <v>6</v>
      </c>
      <c r="C13" s="32">
        <v>0.10199999999999999</v>
      </c>
      <c r="D13" s="32">
        <v>5.3400000000000003E-2</v>
      </c>
      <c r="E13" s="32">
        <v>6.6100000000000006E-2</v>
      </c>
      <c r="F13" s="44">
        <v>9.35E-2</v>
      </c>
      <c r="G13" s="45">
        <v>2587</v>
      </c>
    </row>
    <row r="14" spans="2:11">
      <c r="B14" s="1"/>
      <c r="C14" s="1"/>
      <c r="D14" s="1"/>
      <c r="E14" s="1"/>
    </row>
    <row r="15" spans="2:11">
      <c r="B15" s="109" t="s">
        <v>36</v>
      </c>
      <c r="C15" s="109"/>
      <c r="D15" s="109"/>
      <c r="E15" s="109"/>
      <c r="F15" s="109"/>
      <c r="G15" s="109"/>
    </row>
    <row r="16" spans="2:11">
      <c r="B16" s="21" t="s">
        <v>37</v>
      </c>
    </row>
  </sheetData>
  <mergeCells count="2">
    <mergeCell ref="F8:G8"/>
    <mergeCell ref="B15:G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I19"/>
  <sheetViews>
    <sheetView workbookViewId="0">
      <selection activeCell="E9" sqref="E9:E13"/>
    </sheetView>
  </sheetViews>
  <sheetFormatPr baseColWidth="10" defaultRowHeight="15"/>
  <cols>
    <col min="1" max="1" width="23.85546875" customWidth="1"/>
    <col min="2" max="2" width="11.5703125" customWidth="1"/>
    <col min="3" max="3" width="11.140625" customWidth="1"/>
    <col min="4" max="4" width="11" customWidth="1"/>
    <col min="5" max="5" width="10.85546875" customWidth="1"/>
    <col min="6" max="6" width="10.42578125" customWidth="1"/>
  </cols>
  <sheetData>
    <row r="7" spans="1:9" ht="15.75" thickBot="1"/>
    <row r="8" spans="1:9">
      <c r="A8" s="49" t="s">
        <v>38</v>
      </c>
      <c r="B8" s="70" t="s">
        <v>19</v>
      </c>
      <c r="C8" s="70" t="s">
        <v>20</v>
      </c>
      <c r="D8" s="70" t="s">
        <v>21</v>
      </c>
      <c r="E8" s="110" t="s">
        <v>47</v>
      </c>
      <c r="F8" s="111"/>
    </row>
    <row r="9" spans="1:9">
      <c r="A9" s="59" t="s">
        <v>2</v>
      </c>
      <c r="B9" s="26">
        <v>1</v>
      </c>
      <c r="C9" s="26">
        <v>1</v>
      </c>
      <c r="D9" s="26">
        <f>SUM(D10:D13)</f>
        <v>1</v>
      </c>
      <c r="E9" s="26">
        <v>1</v>
      </c>
      <c r="F9" s="43">
        <f>SUM(F10:F13)</f>
        <v>44378</v>
      </c>
    </row>
    <row r="10" spans="1:9">
      <c r="A10" s="8" t="s">
        <v>3</v>
      </c>
      <c r="B10" s="26">
        <v>0.21909999999999999</v>
      </c>
      <c r="C10" s="26">
        <v>0.25409999999999999</v>
      </c>
      <c r="D10" s="26">
        <v>0.28639999999999999</v>
      </c>
      <c r="E10" s="42">
        <v>0.2762</v>
      </c>
      <c r="F10" s="43">
        <v>12256</v>
      </c>
    </row>
    <row r="11" spans="1:9" ht="26.25">
      <c r="A11" s="8" t="s">
        <v>4</v>
      </c>
      <c r="B11" s="26">
        <v>0.35289999999999999</v>
      </c>
      <c r="C11" s="26">
        <v>0.38009999999999999</v>
      </c>
      <c r="D11" s="26">
        <v>0.39710000000000001</v>
      </c>
      <c r="E11" s="42">
        <v>0.38469999999999999</v>
      </c>
      <c r="F11" s="43">
        <v>17073</v>
      </c>
    </row>
    <row r="12" spans="1:9" ht="26.25">
      <c r="A12" s="8" t="s">
        <v>5</v>
      </c>
      <c r="B12" s="26">
        <v>0.32600000000000001</v>
      </c>
      <c r="C12" s="26">
        <v>0.31240000000000001</v>
      </c>
      <c r="D12" s="26">
        <v>0.25040000000000001</v>
      </c>
      <c r="E12" s="42">
        <v>0.24979999999999999</v>
      </c>
      <c r="F12" s="43">
        <v>11088</v>
      </c>
    </row>
    <row r="13" spans="1:9" ht="15.75" thickBot="1">
      <c r="A13" s="31" t="s">
        <v>6</v>
      </c>
      <c r="B13" s="32">
        <v>0.10199999999999999</v>
      </c>
      <c r="C13" s="32">
        <v>5.3400000000000003E-2</v>
      </c>
      <c r="D13" s="32">
        <v>6.6100000000000006E-2</v>
      </c>
      <c r="E13" s="44">
        <v>8.9300000000000004E-2</v>
      </c>
      <c r="F13" s="45">
        <v>3961</v>
      </c>
      <c r="H13" s="22"/>
      <c r="I13" s="2"/>
    </row>
    <row r="14" spans="1:9">
      <c r="A14" s="1"/>
      <c r="B14" s="1"/>
      <c r="C14" s="1"/>
      <c r="D14" s="1"/>
      <c r="E14" s="1"/>
    </row>
    <row r="15" spans="1:9" s="1" customFormat="1">
      <c r="A15" s="109" t="s">
        <v>48</v>
      </c>
      <c r="B15" s="109"/>
      <c r="C15" s="109"/>
    </row>
    <row r="16" spans="1:9" s="1" customFormat="1">
      <c r="A16" s="71" t="s">
        <v>50</v>
      </c>
      <c r="B16" s="71"/>
      <c r="C16" s="71"/>
    </row>
    <row r="17" spans="1:7">
      <c r="A17" s="109" t="s">
        <v>49</v>
      </c>
      <c r="B17" s="109"/>
      <c r="C17" s="109"/>
      <c r="D17" s="1"/>
      <c r="E17" s="1"/>
    </row>
    <row r="19" spans="1:7">
      <c r="G19" s="22"/>
    </row>
  </sheetData>
  <mergeCells count="3">
    <mergeCell ref="E8:F8"/>
    <mergeCell ref="A15:C15"/>
    <mergeCell ref="A17:C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M33"/>
  <sheetViews>
    <sheetView workbookViewId="0">
      <selection activeCell="A5" sqref="A5:I22"/>
    </sheetView>
  </sheetViews>
  <sheetFormatPr baseColWidth="10" defaultRowHeight="15"/>
  <cols>
    <col min="1" max="1" width="19.42578125" customWidth="1"/>
    <col min="2" max="2" width="8" customWidth="1"/>
    <col min="3" max="3" width="7.85546875" customWidth="1"/>
    <col min="4" max="4" width="8.28515625" customWidth="1"/>
    <col min="5" max="5" width="8.5703125" customWidth="1"/>
    <col min="6" max="6" width="8.28515625" customWidth="1"/>
    <col min="7" max="7" width="8.5703125" customWidth="1"/>
    <col min="8" max="8" width="7.7109375" customWidth="1"/>
    <col min="9" max="9" width="9.42578125" style="1" customWidth="1"/>
  </cols>
  <sheetData>
    <row r="3" spans="1:13">
      <c r="A3" s="1"/>
      <c r="B3" s="1"/>
      <c r="C3" s="1"/>
      <c r="D3" s="1"/>
      <c r="E3" s="1"/>
      <c r="F3" s="1"/>
      <c r="G3" s="1"/>
      <c r="H3" s="1"/>
    </row>
    <row r="4" spans="1:13">
      <c r="A4" s="1"/>
      <c r="B4" s="1"/>
      <c r="C4" s="1"/>
      <c r="D4" s="1"/>
      <c r="E4" s="1"/>
      <c r="F4" s="1"/>
      <c r="G4" s="1"/>
      <c r="H4" s="1"/>
    </row>
    <row r="5" spans="1:13">
      <c r="A5" s="77" t="s">
        <v>56</v>
      </c>
      <c r="B5" s="78"/>
      <c r="C5" s="78"/>
      <c r="D5" s="78"/>
      <c r="E5" s="78"/>
      <c r="F5" s="78"/>
      <c r="G5" s="78"/>
      <c r="H5" s="78"/>
      <c r="I5" s="78"/>
    </row>
    <row r="6" spans="1:13" ht="15.75" thickBot="1">
      <c r="A6" s="78"/>
      <c r="B6" s="78"/>
      <c r="C6" s="78"/>
      <c r="D6" s="78"/>
      <c r="E6" s="78"/>
      <c r="F6" s="78"/>
      <c r="G6" s="78"/>
      <c r="H6" s="78"/>
      <c r="I6" s="78"/>
    </row>
    <row r="7" spans="1:13">
      <c r="A7" s="112" t="s">
        <v>0</v>
      </c>
      <c r="B7" s="113"/>
      <c r="C7" s="113"/>
      <c r="D7" s="113"/>
      <c r="E7" s="113"/>
      <c r="F7" s="79"/>
      <c r="G7" s="80"/>
      <c r="H7" s="94"/>
      <c r="I7" s="95" t="s">
        <v>23</v>
      </c>
      <c r="L7" s="2"/>
    </row>
    <row r="8" spans="1:13">
      <c r="A8" s="82"/>
      <c r="B8" s="81" t="s">
        <v>1</v>
      </c>
      <c r="C8" s="81">
        <v>2008</v>
      </c>
      <c r="D8" s="81">
        <v>2011</v>
      </c>
      <c r="E8" s="81">
        <v>2015</v>
      </c>
      <c r="F8" s="81">
        <v>2019</v>
      </c>
      <c r="G8" s="81">
        <v>2020</v>
      </c>
      <c r="H8" s="81">
        <v>2021</v>
      </c>
      <c r="I8" s="83" t="s">
        <v>54</v>
      </c>
      <c r="L8" s="2"/>
    </row>
    <row r="9" spans="1:13">
      <c r="A9" s="82" t="s">
        <v>2</v>
      </c>
      <c r="B9" s="84">
        <v>29938</v>
      </c>
      <c r="C9" s="84">
        <f>SUM(C10:C13)</f>
        <v>70021</v>
      </c>
      <c r="D9" s="84">
        <v>84629</v>
      </c>
      <c r="E9" s="84">
        <v>56752</v>
      </c>
      <c r="F9" s="84">
        <v>65115</v>
      </c>
      <c r="G9" s="84">
        <v>54884</v>
      </c>
      <c r="H9" s="84">
        <v>77934</v>
      </c>
      <c r="I9" s="85">
        <v>59720</v>
      </c>
    </row>
    <row r="10" spans="1:13">
      <c r="A10" s="86" t="s">
        <v>3</v>
      </c>
      <c r="B10" s="87">
        <v>6470</v>
      </c>
      <c r="C10" s="87">
        <v>16083</v>
      </c>
      <c r="D10" s="87">
        <v>20341</v>
      </c>
      <c r="E10" s="87">
        <v>13278</v>
      </c>
      <c r="F10" s="87">
        <v>17540</v>
      </c>
      <c r="G10" s="87">
        <v>16216</v>
      </c>
      <c r="H10" s="87">
        <v>21828</v>
      </c>
      <c r="I10" s="96" t="s">
        <v>55</v>
      </c>
    </row>
    <row r="11" spans="1:13" ht="23.25">
      <c r="A11" s="86" t="s">
        <v>4</v>
      </c>
      <c r="B11" s="87">
        <v>10004</v>
      </c>
      <c r="C11" s="87">
        <v>23883</v>
      </c>
      <c r="D11" s="87">
        <v>28628</v>
      </c>
      <c r="E11" s="87">
        <v>23288</v>
      </c>
      <c r="F11" s="87">
        <v>23981</v>
      </c>
      <c r="G11" s="87">
        <v>21788</v>
      </c>
      <c r="H11" s="87">
        <v>30951</v>
      </c>
      <c r="I11" s="96">
        <v>22860</v>
      </c>
      <c r="M11" s="2"/>
    </row>
    <row r="12" spans="1:13" ht="23.25">
      <c r="A12" s="86" t="s">
        <v>5</v>
      </c>
      <c r="B12" s="87">
        <v>8046</v>
      </c>
      <c r="C12" s="87">
        <v>22059</v>
      </c>
      <c r="D12" s="87">
        <v>29193</v>
      </c>
      <c r="E12" s="87">
        <v>17940</v>
      </c>
      <c r="F12" s="87">
        <v>19221</v>
      </c>
      <c r="G12" s="87">
        <v>13313</v>
      </c>
      <c r="H12" s="87">
        <v>19940</v>
      </c>
      <c r="I12" s="96">
        <v>15005</v>
      </c>
    </row>
    <row r="13" spans="1:13">
      <c r="A13" s="86" t="s">
        <v>6</v>
      </c>
      <c r="B13" s="87">
        <v>5417</v>
      </c>
      <c r="C13" s="87">
        <v>7996</v>
      </c>
      <c r="D13" s="87">
        <v>6466</v>
      </c>
      <c r="E13" s="87">
        <v>2250</v>
      </c>
      <c r="F13" s="87">
        <v>4374</v>
      </c>
      <c r="G13" s="87">
        <v>3568</v>
      </c>
      <c r="H13" s="87">
        <v>5215</v>
      </c>
      <c r="I13" s="96">
        <v>5175</v>
      </c>
      <c r="K13" s="2"/>
    </row>
    <row r="14" spans="1:13">
      <c r="A14" s="82" t="s">
        <v>7</v>
      </c>
      <c r="B14" s="84">
        <v>13851</v>
      </c>
      <c r="C14" s="84">
        <v>57423</v>
      </c>
      <c r="D14" s="84">
        <v>73934</v>
      </c>
      <c r="E14" s="84">
        <v>59787</v>
      </c>
      <c r="F14" s="84">
        <v>49125</v>
      </c>
      <c r="G14" s="84">
        <v>42356</v>
      </c>
      <c r="H14" s="84">
        <v>63184</v>
      </c>
      <c r="I14" s="85">
        <v>57527</v>
      </c>
      <c r="J14" s="2"/>
    </row>
    <row r="15" spans="1:13">
      <c r="A15" s="86" t="s">
        <v>9</v>
      </c>
      <c r="B15" s="87">
        <v>2495</v>
      </c>
      <c r="C15" s="87">
        <v>12636</v>
      </c>
      <c r="D15" s="87">
        <v>13969</v>
      </c>
      <c r="E15" s="87">
        <v>11761</v>
      </c>
      <c r="F15" s="87">
        <v>8478</v>
      </c>
      <c r="G15" s="87">
        <v>7374</v>
      </c>
      <c r="H15" s="87">
        <v>10181</v>
      </c>
      <c r="I15" s="93">
        <v>8393</v>
      </c>
    </row>
    <row r="16" spans="1:13">
      <c r="A16" s="86" t="s">
        <v>10</v>
      </c>
      <c r="B16" s="87">
        <v>6267</v>
      </c>
      <c r="C16" s="87">
        <v>20226</v>
      </c>
      <c r="D16" s="87">
        <v>21793</v>
      </c>
      <c r="E16" s="87">
        <v>18094</v>
      </c>
      <c r="F16" s="87">
        <v>17132</v>
      </c>
      <c r="G16" s="87">
        <v>16765</v>
      </c>
      <c r="H16" s="87">
        <v>25758</v>
      </c>
      <c r="I16" s="93">
        <v>21146</v>
      </c>
    </row>
    <row r="17" spans="1:12">
      <c r="A17" s="86" t="s">
        <v>11</v>
      </c>
      <c r="B17" s="89">
        <v>550</v>
      </c>
      <c r="C17" s="87">
        <v>4333</v>
      </c>
      <c r="D17" s="87">
        <v>9413</v>
      </c>
      <c r="E17" s="87">
        <v>6842</v>
      </c>
      <c r="F17" s="87">
        <v>4446</v>
      </c>
      <c r="G17" s="87">
        <v>2640</v>
      </c>
      <c r="H17" s="87">
        <v>5843</v>
      </c>
      <c r="I17" s="93">
        <v>10423</v>
      </c>
    </row>
    <row r="18" spans="1:12" ht="23.25">
      <c r="A18" s="86" t="s">
        <v>12</v>
      </c>
      <c r="B18" s="87">
        <v>15419</v>
      </c>
      <c r="C18" s="87">
        <v>9959</v>
      </c>
      <c r="D18" s="87">
        <v>14919</v>
      </c>
      <c r="E18" s="87">
        <v>12668</v>
      </c>
      <c r="F18" s="87">
        <v>10124</v>
      </c>
      <c r="G18" s="87">
        <v>7592</v>
      </c>
      <c r="H18" s="87">
        <v>11890</v>
      </c>
      <c r="I18" s="93">
        <v>10009</v>
      </c>
    </row>
    <row r="19" spans="1:12">
      <c r="A19" s="86" t="s">
        <v>13</v>
      </c>
      <c r="B19" s="87">
        <v>1755</v>
      </c>
      <c r="C19" s="87">
        <v>10269</v>
      </c>
      <c r="D19" s="87">
        <v>8039</v>
      </c>
      <c r="E19" s="87">
        <v>6785</v>
      </c>
      <c r="F19" s="87">
        <v>6314</v>
      </c>
      <c r="G19" s="87">
        <v>6015</v>
      </c>
      <c r="H19" s="87">
        <v>7236</v>
      </c>
      <c r="I19" s="93">
        <v>5799</v>
      </c>
    </row>
    <row r="20" spans="1:12">
      <c r="A20" s="86" t="s">
        <v>14</v>
      </c>
      <c r="B20" s="89">
        <v>509</v>
      </c>
      <c r="C20" s="87">
        <v>3874</v>
      </c>
      <c r="D20" s="87">
        <v>5592</v>
      </c>
      <c r="E20" s="87">
        <v>3344</v>
      </c>
      <c r="F20" s="87">
        <v>2362</v>
      </c>
      <c r="G20" s="87">
        <v>1614</v>
      </c>
      <c r="H20" s="87">
        <v>1692</v>
      </c>
      <c r="I20" s="93">
        <v>1311</v>
      </c>
    </row>
    <row r="21" spans="1:12">
      <c r="A21" s="86" t="s">
        <v>15</v>
      </c>
      <c r="B21" s="89">
        <v>13</v>
      </c>
      <c r="C21" s="89">
        <v>110</v>
      </c>
      <c r="D21" s="89">
        <v>209</v>
      </c>
      <c r="E21" s="89">
        <v>271</v>
      </c>
      <c r="F21" s="89">
        <v>268</v>
      </c>
      <c r="G21" s="89">
        <v>356</v>
      </c>
      <c r="H21" s="89">
        <v>584</v>
      </c>
      <c r="I21" s="88">
        <v>445</v>
      </c>
      <c r="L21" s="2">
        <f>SUM(I15:I21)</f>
        <v>57526</v>
      </c>
    </row>
    <row r="22" spans="1:12" ht="15.75" thickBot="1">
      <c r="A22" s="90" t="s">
        <v>16</v>
      </c>
      <c r="B22" s="91">
        <v>16087</v>
      </c>
      <c r="C22" s="91">
        <v>12598</v>
      </c>
      <c r="D22" s="91">
        <f>SUM(D9)-D14</f>
        <v>10695</v>
      </c>
      <c r="E22" s="91">
        <v>-3035</v>
      </c>
      <c r="F22" s="91">
        <v>15990</v>
      </c>
      <c r="G22" s="91">
        <v>12528</v>
      </c>
      <c r="H22" s="91">
        <v>14750</v>
      </c>
      <c r="I22" s="92">
        <f>SUM(I9)-I14</f>
        <v>2193</v>
      </c>
    </row>
    <row r="23" spans="1:12">
      <c r="A23" s="23"/>
      <c r="B23" s="18"/>
      <c r="C23" s="18"/>
      <c r="D23" s="18"/>
      <c r="E23" s="18"/>
      <c r="F23" s="18"/>
      <c r="G23" s="18"/>
      <c r="H23" s="18"/>
    </row>
    <row r="24" spans="1:12">
      <c r="A24" s="23"/>
      <c r="B24" s="18"/>
      <c r="C24" s="18"/>
      <c r="D24" s="18"/>
      <c r="E24" s="18"/>
      <c r="F24" s="18"/>
      <c r="G24" s="18"/>
      <c r="H24" s="18"/>
    </row>
    <row r="25" spans="1:12">
      <c r="A25" s="1"/>
      <c r="B25" s="1"/>
      <c r="C25" s="1"/>
      <c r="D25" s="1"/>
      <c r="E25" s="1"/>
      <c r="F25" s="18"/>
      <c r="G25" s="18"/>
      <c r="H25" s="18"/>
    </row>
    <row r="26" spans="1:12" ht="15.75" thickBot="1">
      <c r="A26" s="19" t="s">
        <v>18</v>
      </c>
      <c r="B26" s="24" t="s">
        <v>51</v>
      </c>
      <c r="C26" s="1"/>
      <c r="D26" s="2"/>
      <c r="E26" s="1"/>
      <c r="F26" s="1"/>
      <c r="G26" s="1"/>
      <c r="H26" s="1"/>
      <c r="I26" s="2"/>
    </row>
    <row r="27" spans="1:12">
      <c r="A27" s="27" t="s">
        <v>2</v>
      </c>
      <c r="B27" s="26">
        <v>1</v>
      </c>
      <c r="C27" s="1"/>
      <c r="D27" s="2"/>
      <c r="E27" s="1"/>
      <c r="F27" s="1"/>
      <c r="G27" s="1"/>
      <c r="H27" s="1"/>
      <c r="I27" s="2"/>
    </row>
    <row r="28" spans="1:12">
      <c r="A28" s="8" t="s">
        <v>3</v>
      </c>
      <c r="B28" s="42">
        <v>0.2762</v>
      </c>
      <c r="C28" s="1"/>
      <c r="D28" s="2"/>
      <c r="E28" s="1"/>
      <c r="F28" s="2"/>
      <c r="G28" s="1"/>
      <c r="H28" s="1"/>
    </row>
    <row r="29" spans="1:12" ht="26.25">
      <c r="A29" s="8" t="s">
        <v>4</v>
      </c>
      <c r="B29" s="42">
        <v>0.38469999999999999</v>
      </c>
      <c r="C29" s="1"/>
      <c r="D29" s="2"/>
      <c r="E29" s="1"/>
      <c r="F29" s="1"/>
      <c r="G29" s="1"/>
      <c r="H29" s="1"/>
    </row>
    <row r="30" spans="1:12" ht="26.25">
      <c r="A30" s="8" t="s">
        <v>5</v>
      </c>
      <c r="B30" s="42">
        <v>0.24979999999999999</v>
      </c>
      <c r="C30" s="1"/>
      <c r="D30" s="2"/>
      <c r="E30" s="1"/>
      <c r="F30" s="1"/>
      <c r="G30" s="1"/>
      <c r="H30" s="2"/>
    </row>
    <row r="31" spans="1:12">
      <c r="A31" s="72"/>
      <c r="B31" s="75"/>
      <c r="C31" s="1"/>
      <c r="D31" s="2"/>
      <c r="E31" s="1"/>
      <c r="F31" s="1"/>
      <c r="G31" s="1"/>
      <c r="H31" s="2"/>
    </row>
    <row r="32" spans="1:12" ht="15.75" thickBot="1">
      <c r="A32" s="31" t="s">
        <v>6</v>
      </c>
      <c r="B32" s="44">
        <v>8.9300000000000004E-2</v>
      </c>
      <c r="C32" s="1"/>
      <c r="D32" s="2"/>
      <c r="E32" s="1"/>
      <c r="F32" s="1"/>
      <c r="G32" s="1"/>
      <c r="H32" s="1"/>
    </row>
    <row r="33" spans="1:8">
      <c r="A33" s="1"/>
      <c r="B33" s="1"/>
      <c r="C33" s="1"/>
      <c r="D33" s="2"/>
      <c r="E33" s="22"/>
      <c r="F33" s="1"/>
      <c r="G33" s="1"/>
      <c r="H33" s="2"/>
    </row>
  </sheetData>
  <mergeCells count="1">
    <mergeCell ref="A7:E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F24"/>
  <sheetViews>
    <sheetView workbookViewId="0">
      <selection activeCell="A6" sqref="A6:D23"/>
    </sheetView>
  </sheetViews>
  <sheetFormatPr baseColWidth="10" defaultRowHeight="15"/>
  <cols>
    <col min="1" max="1" width="31.7109375" customWidth="1"/>
    <col min="2" max="2" width="9.42578125" customWidth="1"/>
    <col min="3" max="3" width="9.140625" customWidth="1"/>
    <col min="4" max="4" width="8.7109375" customWidth="1"/>
  </cols>
  <sheetData>
    <row r="6" spans="1:4">
      <c r="A6" s="77" t="s">
        <v>57</v>
      </c>
      <c r="B6" s="78"/>
      <c r="C6" s="78"/>
      <c r="D6" s="78"/>
    </row>
    <row r="7" spans="1:4" ht="15.75" thickBot="1">
      <c r="A7" s="78"/>
      <c r="B7" s="78"/>
      <c r="C7" s="78"/>
      <c r="D7" s="78"/>
    </row>
    <row r="8" spans="1:4">
      <c r="A8" s="97" t="s">
        <v>0</v>
      </c>
      <c r="B8" s="80"/>
      <c r="C8" s="94"/>
      <c r="D8" s="95" t="s">
        <v>23</v>
      </c>
    </row>
    <row r="9" spans="1:4" ht="17.25" customHeight="1">
      <c r="A9" s="82"/>
      <c r="B9" s="81">
        <v>2020</v>
      </c>
      <c r="C9" s="81">
        <v>2021</v>
      </c>
      <c r="D9" s="83" t="s">
        <v>54</v>
      </c>
    </row>
    <row r="10" spans="1:4">
      <c r="A10" s="82" t="s">
        <v>2</v>
      </c>
      <c r="B10" s="84">
        <v>54884</v>
      </c>
      <c r="C10" s="84">
        <v>77934</v>
      </c>
      <c r="D10" s="85">
        <v>59720</v>
      </c>
    </row>
    <row r="11" spans="1:4" ht="16.5" customHeight="1">
      <c r="A11" s="86" t="s">
        <v>3</v>
      </c>
      <c r="B11" s="87">
        <v>16216</v>
      </c>
      <c r="C11" s="87">
        <v>21828</v>
      </c>
      <c r="D11" s="96" t="s">
        <v>55</v>
      </c>
    </row>
    <row r="12" spans="1:4" ht="18.75" customHeight="1">
      <c r="A12" s="86" t="s">
        <v>4</v>
      </c>
      <c r="B12" s="87">
        <v>21788</v>
      </c>
      <c r="C12" s="87">
        <v>30951</v>
      </c>
      <c r="D12" s="96">
        <v>22860</v>
      </c>
    </row>
    <row r="13" spans="1:4" ht="18.75" customHeight="1">
      <c r="A13" s="86" t="s">
        <v>5</v>
      </c>
      <c r="B13" s="87">
        <v>13313</v>
      </c>
      <c r="C13" s="87">
        <v>19940</v>
      </c>
      <c r="D13" s="96">
        <v>15005</v>
      </c>
    </row>
    <row r="14" spans="1:4">
      <c r="A14" s="86" t="s">
        <v>6</v>
      </c>
      <c r="B14" s="87">
        <v>3568</v>
      </c>
      <c r="C14" s="87">
        <v>5215</v>
      </c>
      <c r="D14" s="96">
        <v>5175</v>
      </c>
    </row>
    <row r="15" spans="1:4" ht="21" customHeight="1">
      <c r="A15" s="82" t="s">
        <v>7</v>
      </c>
      <c r="B15" s="84">
        <v>42356</v>
      </c>
      <c r="C15" s="84">
        <v>63184</v>
      </c>
      <c r="D15" s="85">
        <v>57527</v>
      </c>
    </row>
    <row r="16" spans="1:4">
      <c r="A16" s="86" t="s">
        <v>9</v>
      </c>
      <c r="B16" s="87">
        <v>7374</v>
      </c>
      <c r="C16" s="87">
        <v>10181</v>
      </c>
      <c r="D16" s="93">
        <v>8393</v>
      </c>
    </row>
    <row r="17" spans="1:6">
      <c r="A17" s="86" t="s">
        <v>10</v>
      </c>
      <c r="B17" s="87">
        <v>16765</v>
      </c>
      <c r="C17" s="87">
        <v>25758</v>
      </c>
      <c r="D17" s="93">
        <v>21146</v>
      </c>
    </row>
    <row r="18" spans="1:6" ht="21.75" customHeight="1">
      <c r="A18" s="86" t="s">
        <v>11</v>
      </c>
      <c r="B18" s="87">
        <v>2640</v>
      </c>
      <c r="C18" s="87">
        <v>5843</v>
      </c>
      <c r="D18" s="93">
        <v>10423</v>
      </c>
    </row>
    <row r="19" spans="1:6" ht="21" customHeight="1">
      <c r="A19" s="86" t="s">
        <v>12</v>
      </c>
      <c r="B19" s="87">
        <v>7592</v>
      </c>
      <c r="C19" s="87">
        <v>11890</v>
      </c>
      <c r="D19" s="93">
        <v>10009</v>
      </c>
    </row>
    <row r="20" spans="1:6" ht="21.75" customHeight="1">
      <c r="A20" s="86" t="s">
        <v>13</v>
      </c>
      <c r="B20" s="87">
        <v>6015</v>
      </c>
      <c r="C20" s="87">
        <v>7236</v>
      </c>
      <c r="D20" s="93">
        <v>5799</v>
      </c>
    </row>
    <row r="21" spans="1:6" ht="21" customHeight="1">
      <c r="A21" s="86" t="s">
        <v>14</v>
      </c>
      <c r="B21" s="87">
        <v>1614</v>
      </c>
      <c r="C21" s="87">
        <v>1692</v>
      </c>
      <c r="D21" s="93">
        <v>1311</v>
      </c>
    </row>
    <row r="22" spans="1:6">
      <c r="A22" s="86" t="s">
        <v>15</v>
      </c>
      <c r="B22" s="89">
        <v>356</v>
      </c>
      <c r="C22" s="89">
        <v>584</v>
      </c>
      <c r="D22" s="88">
        <v>445</v>
      </c>
    </row>
    <row r="23" spans="1:6" ht="15.75" thickBot="1">
      <c r="A23" s="90" t="s">
        <v>16</v>
      </c>
      <c r="B23" s="91">
        <v>12528</v>
      </c>
      <c r="C23" s="91">
        <v>14750</v>
      </c>
      <c r="D23" s="92">
        <f>SUM(D10)-D15</f>
        <v>2193</v>
      </c>
      <c r="F23" s="2">
        <f>SUM(B23:E23)</f>
        <v>29471</v>
      </c>
    </row>
    <row r="24" spans="1:6">
      <c r="A24" s="98" t="s">
        <v>58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E23"/>
  <sheetViews>
    <sheetView workbookViewId="0">
      <selection activeCell="A4" sqref="A4:E23"/>
    </sheetView>
  </sheetViews>
  <sheetFormatPr baseColWidth="10" defaultRowHeight="15"/>
  <cols>
    <col min="1" max="1" width="30.28515625" customWidth="1"/>
  </cols>
  <sheetData>
    <row r="4" spans="1:5">
      <c r="A4" s="77" t="s">
        <v>59</v>
      </c>
      <c r="B4" s="78"/>
      <c r="C4" s="78"/>
    </row>
    <row r="5" spans="1:5" ht="15.75" thickBot="1">
      <c r="A5" s="78"/>
      <c r="B5" s="78"/>
      <c r="C5" s="78"/>
    </row>
    <row r="6" spans="1:5">
      <c r="A6" s="99" t="s">
        <v>0</v>
      </c>
      <c r="B6" s="80"/>
      <c r="C6" s="94"/>
      <c r="D6" s="95" t="s">
        <v>23</v>
      </c>
    </row>
    <row r="7" spans="1:5">
      <c r="A7" s="82"/>
      <c r="B7" s="81">
        <v>2020</v>
      </c>
      <c r="C7" s="81">
        <v>2021</v>
      </c>
      <c r="D7" s="83" t="s">
        <v>60</v>
      </c>
    </row>
    <row r="8" spans="1:5">
      <c r="A8" s="82" t="s">
        <v>2</v>
      </c>
      <c r="B8" s="84">
        <v>54884</v>
      </c>
      <c r="C8" s="84">
        <v>77934</v>
      </c>
      <c r="D8" s="84">
        <v>67131</v>
      </c>
    </row>
    <row r="9" spans="1:5">
      <c r="A9" s="86" t="s">
        <v>3</v>
      </c>
      <c r="B9" s="87">
        <v>16216</v>
      </c>
      <c r="C9" s="87">
        <v>21828</v>
      </c>
      <c r="D9" s="87">
        <v>18746</v>
      </c>
    </row>
    <row r="10" spans="1:5">
      <c r="A10" s="86" t="s">
        <v>4</v>
      </c>
      <c r="B10" s="87">
        <v>21788</v>
      </c>
      <c r="C10" s="87">
        <v>30951</v>
      </c>
      <c r="D10" s="87">
        <v>25350</v>
      </c>
    </row>
    <row r="11" spans="1:5">
      <c r="A11" s="86" t="s">
        <v>5</v>
      </c>
      <c r="B11" s="87">
        <v>13313</v>
      </c>
      <c r="C11" s="87">
        <v>19940</v>
      </c>
      <c r="D11" s="87">
        <v>17024</v>
      </c>
    </row>
    <row r="12" spans="1:5">
      <c r="A12" s="86" t="s">
        <v>6</v>
      </c>
      <c r="B12" s="87">
        <v>3568</v>
      </c>
      <c r="C12" s="87">
        <v>5215</v>
      </c>
      <c r="D12" s="87">
        <v>6010</v>
      </c>
      <c r="E12" s="2"/>
    </row>
    <row r="13" spans="1:5">
      <c r="A13" s="82" t="s">
        <v>7</v>
      </c>
      <c r="B13" s="84">
        <v>42356</v>
      </c>
      <c r="C13" s="84">
        <v>63184</v>
      </c>
      <c r="D13" s="84">
        <v>64520</v>
      </c>
    </row>
    <row r="14" spans="1:5">
      <c r="A14" s="86" t="s">
        <v>9</v>
      </c>
      <c r="B14" s="87">
        <v>7374</v>
      </c>
      <c r="C14" s="87">
        <v>10181</v>
      </c>
      <c r="D14" s="87">
        <v>9514</v>
      </c>
    </row>
    <row r="15" spans="1:5">
      <c r="A15" s="86" t="s">
        <v>10</v>
      </c>
      <c r="B15" s="87">
        <v>16765</v>
      </c>
      <c r="C15" s="87">
        <v>25758</v>
      </c>
      <c r="D15" s="87">
        <v>23744</v>
      </c>
    </row>
    <row r="16" spans="1:5">
      <c r="A16" s="86" t="s">
        <v>11</v>
      </c>
      <c r="B16" s="87">
        <v>2640</v>
      </c>
      <c r="C16" s="87">
        <v>5843</v>
      </c>
      <c r="D16" s="87">
        <v>11213</v>
      </c>
    </row>
    <row r="17" spans="1:5">
      <c r="A17" s="86" t="s">
        <v>12</v>
      </c>
      <c r="B17" s="87">
        <v>7592</v>
      </c>
      <c r="C17" s="87">
        <v>11890</v>
      </c>
      <c r="D17" s="87">
        <v>11490</v>
      </c>
    </row>
    <row r="18" spans="1:5">
      <c r="A18" s="86" t="s">
        <v>13</v>
      </c>
      <c r="B18" s="87">
        <v>6015</v>
      </c>
      <c r="C18" s="87">
        <v>7236</v>
      </c>
      <c r="D18" s="87">
        <v>6553</v>
      </c>
    </row>
    <row r="19" spans="1:5">
      <c r="A19" s="86" t="s">
        <v>14</v>
      </c>
      <c r="B19" s="87">
        <v>1614</v>
      </c>
      <c r="C19" s="87">
        <v>1692</v>
      </c>
      <c r="D19" s="87">
        <v>1504</v>
      </c>
    </row>
    <row r="20" spans="1:5">
      <c r="A20" s="86" t="s">
        <v>15</v>
      </c>
      <c r="B20" s="89">
        <v>356</v>
      </c>
      <c r="C20" s="89">
        <v>584</v>
      </c>
      <c r="D20" s="89">
        <v>503</v>
      </c>
    </row>
    <row r="21" spans="1:5" ht="15.75" thickBot="1">
      <c r="A21" s="90" t="s">
        <v>16</v>
      </c>
      <c r="B21" s="91">
        <v>12528</v>
      </c>
      <c r="C21" s="91">
        <v>14750</v>
      </c>
      <c r="D21" s="91">
        <f>SUM(D8)-D13</f>
        <v>2611</v>
      </c>
      <c r="E21" s="76">
        <f>SUM(B21:D21)</f>
        <v>29889</v>
      </c>
    </row>
    <row r="23" spans="1:5">
      <c r="A23" s="114" t="s">
        <v>61</v>
      </c>
      <c r="B23" s="114"/>
      <c r="D23" s="2"/>
    </row>
  </sheetData>
  <mergeCells count="1"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G23"/>
  <sheetViews>
    <sheetView workbookViewId="0">
      <selection activeCell="D7" sqref="D7:D21"/>
    </sheetView>
  </sheetViews>
  <sheetFormatPr baseColWidth="10" defaultRowHeight="15"/>
  <cols>
    <col min="1" max="1" width="32.140625" customWidth="1"/>
  </cols>
  <sheetData>
    <row r="4" spans="1:7">
      <c r="A4" s="77" t="s">
        <v>62</v>
      </c>
      <c r="B4" s="78"/>
      <c r="C4" s="78"/>
      <c r="D4" s="1"/>
      <c r="E4" s="1"/>
    </row>
    <row r="5" spans="1:7" ht="15.75" thickBot="1">
      <c r="A5" s="78"/>
      <c r="B5" s="78"/>
      <c r="C5" s="78"/>
      <c r="D5" s="1"/>
      <c r="E5" s="1"/>
    </row>
    <row r="6" spans="1:7">
      <c r="A6" s="100" t="s">
        <v>0</v>
      </c>
      <c r="B6" s="80"/>
      <c r="C6" s="94"/>
      <c r="D6" s="95" t="s">
        <v>23</v>
      </c>
      <c r="E6" s="1"/>
    </row>
    <row r="7" spans="1:7">
      <c r="A7" s="82"/>
      <c r="B7" s="81">
        <v>2020</v>
      </c>
      <c r="C7" s="81">
        <v>2021</v>
      </c>
      <c r="D7" s="83" t="s">
        <v>63</v>
      </c>
      <c r="E7" s="1"/>
    </row>
    <row r="8" spans="1:7">
      <c r="A8" s="82" t="s">
        <v>2</v>
      </c>
      <c r="B8" s="84">
        <v>54884</v>
      </c>
      <c r="C8" s="84">
        <v>77934</v>
      </c>
      <c r="D8" s="84">
        <v>75144</v>
      </c>
      <c r="E8" s="1"/>
    </row>
    <row r="9" spans="1:7">
      <c r="A9" s="86" t="s">
        <v>3</v>
      </c>
      <c r="B9" s="87">
        <v>16216</v>
      </c>
      <c r="C9" s="87">
        <v>21828</v>
      </c>
      <c r="D9" s="87">
        <v>21116</v>
      </c>
      <c r="E9" s="1"/>
      <c r="G9" s="2"/>
    </row>
    <row r="10" spans="1:7" ht="24.75" customHeight="1">
      <c r="A10" s="86" t="s">
        <v>4</v>
      </c>
      <c r="B10" s="87">
        <v>21788</v>
      </c>
      <c r="C10" s="87">
        <v>30951</v>
      </c>
      <c r="D10" s="87">
        <v>27899</v>
      </c>
      <c r="E10" s="1"/>
    </row>
    <row r="11" spans="1:7" ht="24" customHeight="1">
      <c r="A11" s="86" t="s">
        <v>5</v>
      </c>
      <c r="B11" s="87">
        <v>13313</v>
      </c>
      <c r="C11" s="87">
        <v>19940</v>
      </c>
      <c r="D11" s="87">
        <v>19263</v>
      </c>
      <c r="E11" s="1"/>
    </row>
    <row r="12" spans="1:7">
      <c r="A12" s="86" t="s">
        <v>6</v>
      </c>
      <c r="B12" s="87">
        <v>3568</v>
      </c>
      <c r="C12" s="87">
        <v>5215</v>
      </c>
      <c r="D12" s="87">
        <v>6866</v>
      </c>
      <c r="E12" s="2"/>
    </row>
    <row r="13" spans="1:7" ht="30" customHeight="1">
      <c r="A13" s="82" t="s">
        <v>7</v>
      </c>
      <c r="B13" s="84">
        <v>42356</v>
      </c>
      <c r="C13" s="84">
        <v>63184</v>
      </c>
      <c r="D13" s="84">
        <v>70738</v>
      </c>
      <c r="E13" s="1"/>
    </row>
    <row r="14" spans="1:7">
      <c r="A14" s="86" t="s">
        <v>9</v>
      </c>
      <c r="B14" s="87">
        <v>7374</v>
      </c>
      <c r="C14" s="87">
        <v>10181</v>
      </c>
      <c r="D14" s="87">
        <v>10510</v>
      </c>
      <c r="E14" s="1"/>
    </row>
    <row r="15" spans="1:7">
      <c r="A15" s="86" t="s">
        <v>10</v>
      </c>
      <c r="B15" s="87">
        <v>16765</v>
      </c>
      <c r="C15" s="87">
        <v>25758</v>
      </c>
      <c r="D15" s="87">
        <v>26077</v>
      </c>
      <c r="E15" s="1"/>
    </row>
    <row r="16" spans="1:7">
      <c r="A16" s="86" t="s">
        <v>11</v>
      </c>
      <c r="B16" s="87">
        <v>2640</v>
      </c>
      <c r="C16" s="87">
        <v>5843</v>
      </c>
      <c r="D16" s="87">
        <v>11959</v>
      </c>
      <c r="E16" s="1"/>
    </row>
    <row r="17" spans="1:7" ht="26.25" customHeight="1">
      <c r="A17" s="86" t="s">
        <v>12</v>
      </c>
      <c r="B17" s="87">
        <v>7592</v>
      </c>
      <c r="C17" s="87">
        <v>11890</v>
      </c>
      <c r="D17" s="87">
        <v>12721</v>
      </c>
      <c r="E17" s="1"/>
    </row>
    <row r="18" spans="1:7">
      <c r="A18" s="86" t="s">
        <v>13</v>
      </c>
      <c r="B18" s="87">
        <v>6015</v>
      </c>
      <c r="C18" s="87">
        <v>7236</v>
      </c>
      <c r="D18" s="87">
        <v>7229</v>
      </c>
      <c r="E18" s="1"/>
    </row>
    <row r="19" spans="1:7">
      <c r="A19" s="86" t="s">
        <v>14</v>
      </c>
      <c r="B19" s="87">
        <v>1614</v>
      </c>
      <c r="C19" s="87">
        <v>1692</v>
      </c>
      <c r="D19" s="87">
        <v>1706</v>
      </c>
      <c r="E19" s="1"/>
    </row>
    <row r="20" spans="1:7" ht="21" customHeight="1">
      <c r="A20" s="86" t="s">
        <v>15</v>
      </c>
      <c r="B20" s="89">
        <v>356</v>
      </c>
      <c r="C20" s="89">
        <v>584</v>
      </c>
      <c r="D20" s="89">
        <v>535</v>
      </c>
      <c r="E20" s="1"/>
      <c r="G20" s="2"/>
    </row>
    <row r="21" spans="1:7" ht="15.75" thickBot="1">
      <c r="A21" s="90" t="s">
        <v>16</v>
      </c>
      <c r="B21" s="91">
        <v>12528</v>
      </c>
      <c r="C21" s="91">
        <v>14750</v>
      </c>
      <c r="D21" s="91">
        <f>SUM(D8)-D13</f>
        <v>4406</v>
      </c>
      <c r="E21" s="76">
        <f>SUM(B21:D21)</f>
        <v>31684</v>
      </c>
    </row>
    <row r="22" spans="1:7">
      <c r="A22" s="1"/>
      <c r="B22" s="1"/>
      <c r="C22" s="1"/>
      <c r="D22" s="1"/>
      <c r="E22" s="1"/>
    </row>
    <row r="23" spans="1:7">
      <c r="A23" s="114" t="s">
        <v>61</v>
      </c>
      <c r="B23" s="114"/>
      <c r="C23" s="1"/>
      <c r="D23" s="2"/>
      <c r="E23" s="1"/>
    </row>
  </sheetData>
  <mergeCells count="1"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Usuario</cp:lastModifiedBy>
  <cp:lastPrinted>2022-06-24T02:53:50Z</cp:lastPrinted>
  <dcterms:created xsi:type="dcterms:W3CDTF">2021-10-13T00:51:24Z</dcterms:created>
  <dcterms:modified xsi:type="dcterms:W3CDTF">2022-12-07T14:16:11Z</dcterms:modified>
</cp:coreProperties>
</file>